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7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O2" i="1" s="1"/>
  <c r="O1" i="1"/>
  <c r="D10" i="2" l="1"/>
  <c r="D9" i="2"/>
</calcChain>
</file>

<file path=xl/sharedStrings.xml><?xml version="1.0" encoding="utf-8"?>
<sst xmlns="http://schemas.openxmlformats.org/spreadsheetml/2006/main" count="1522" uniqueCount="616">
  <si>
    <t>Godina</t>
  </si>
  <si>
    <t>Naziv projekta</t>
  </si>
  <si>
    <t>Producent</t>
  </si>
  <si>
    <t>Reditelj</t>
  </si>
  <si>
    <t>Scenarista</t>
  </si>
  <si>
    <t>Dobrica</t>
  </si>
  <si>
    <t>Logos film</t>
  </si>
  <si>
    <t>Srđa Penezić</t>
  </si>
  <si>
    <t>S. Štimac, S. Penezić</t>
  </si>
  <si>
    <t>Ne</t>
  </si>
  <si>
    <t>Rekvijem za gospođu Ј.</t>
  </si>
  <si>
    <t>See Film Pro</t>
  </si>
  <si>
    <t>Bojan Vuletić</t>
  </si>
  <si>
    <t>Vlažnost vazduha</t>
  </si>
  <si>
    <t>Dart Film &amp; Video</t>
  </si>
  <si>
    <t>Nikola Ljuca</t>
  </si>
  <si>
    <t>S. Bajac, N. Ljuca</t>
  </si>
  <si>
    <t>Tajna o mašinovođama</t>
  </si>
  <si>
    <t>Zilion Film</t>
  </si>
  <si>
    <t>Miloš Radović</t>
  </si>
  <si>
    <t>Da</t>
  </si>
  <si>
    <t>Branio sam Mladu Bosnu</t>
  </si>
  <si>
    <t>Košutnjak film</t>
  </si>
  <si>
    <t>Srđan Koljević</t>
  </si>
  <si>
    <t>Smrdljiva bajka</t>
  </si>
  <si>
    <t>Brigada</t>
  </si>
  <si>
    <t>Miroslav Momčilović</t>
  </si>
  <si>
    <t>Kozje uši</t>
  </si>
  <si>
    <t>Luks film</t>
  </si>
  <si>
    <t>Ivan Stefanović</t>
  </si>
  <si>
    <t>Vladislava Vojnović</t>
  </si>
  <si>
    <t>Izgrednici</t>
  </si>
  <si>
    <t>Biberche productions</t>
  </si>
  <si>
    <t>Dejan Zečević</t>
  </si>
  <si>
    <t>Đorđe Milosavljević</t>
  </si>
  <si>
    <t>Tuđi</t>
  </si>
  <si>
    <t>West end productions</t>
  </si>
  <si>
    <t>Oleg Novković</t>
  </si>
  <si>
    <t>Milena Marković</t>
  </si>
  <si>
    <t>Južni vetar</t>
  </si>
  <si>
    <t>Eye to Eye</t>
  </si>
  <si>
    <t>Miloš Avramović</t>
  </si>
  <si>
    <t>P. Mihajlović, M. Avramović</t>
  </si>
  <si>
    <t>Pet solitera</t>
  </si>
  <si>
    <t>Kino Kamera</t>
  </si>
  <si>
    <t>Rastko Petrović</t>
  </si>
  <si>
    <t>Slobodan Obradović</t>
  </si>
  <si>
    <t>Ederlezi Rising</t>
  </si>
  <si>
    <t>Mir media group</t>
  </si>
  <si>
    <t>Lazar Bodroža</t>
  </si>
  <si>
    <t>Dimitrije Vojnov</t>
  </si>
  <si>
    <t>Reditelj član UFUS-a</t>
  </si>
  <si>
    <t>Konkursna kategorija</t>
  </si>
  <si>
    <t>Scenarista član UFUS-a</t>
  </si>
  <si>
    <t>Status projekta</t>
  </si>
  <si>
    <t>Vrednost u 2026. (RSD) -kumulativni indeks potrošačkih cena (CPI) prema podacima Republičkog zavoda za statistiku (RZS) zaključno sa 2025. i projektovanom inflacijom za tekuću 2026. godinu</t>
  </si>
  <si>
    <t>Iznos dobijenih (RSD)</t>
  </si>
  <si>
    <t>Nacionalna tema</t>
  </si>
  <si>
    <t>Zaspanka za vojnika</t>
  </si>
  <si>
    <t>Film danas</t>
  </si>
  <si>
    <t>Predrag Antonijević</t>
  </si>
  <si>
    <t>Nataša Drakulić</t>
  </si>
  <si>
    <t>Šavovi</t>
  </si>
  <si>
    <t>Miroslav Terzić</t>
  </si>
  <si>
    <t>Elma Tataragić</t>
  </si>
  <si>
    <t>Ajvar</t>
  </si>
  <si>
    <t>Biberche</t>
  </si>
  <si>
    <t>Ana Marija Rossi</t>
  </si>
  <si>
    <t>Ana Marija Rossi, Maja Todorović</t>
  </si>
  <si>
    <t>Zlogonje</t>
  </si>
  <si>
    <t>This and that production</t>
  </si>
  <si>
    <t>Raško Miljković</t>
  </si>
  <si>
    <t>Marko Manojlović, Miloš Krečković</t>
  </si>
  <si>
    <t>Najduže leto</t>
  </si>
  <si>
    <t>Dart film&amp;video</t>
  </si>
  <si>
    <t>Maša Nešković</t>
  </si>
  <si>
    <t>Maša Nešković, Staša Bajac</t>
  </si>
  <si>
    <t>Ivica Vidanović</t>
  </si>
  <si>
    <t>RELIGIJA NOĆNIH ŠETNjI</t>
  </si>
  <si>
    <t>QUČE</t>
  </si>
  <si>
    <t>Nikola Ležaić</t>
  </si>
  <si>
    <t>ČUVARI FORMULE</t>
  </si>
  <si>
    <t>KOBRA FILM</t>
  </si>
  <si>
    <t>Dragan Bjelogrlić</t>
  </si>
  <si>
    <t>OTAC</t>
  </si>
  <si>
    <t>BAŠ ČELIK</t>
  </si>
  <si>
    <t>Srdan Golubović</t>
  </si>
  <si>
    <t>ILIJIN POVRATAK</t>
  </si>
  <si>
    <t>CORONA FILM</t>
  </si>
  <si>
    <t>Mladen Đorđević</t>
  </si>
  <si>
    <t>JESEN SAMURAJA</t>
  </si>
  <si>
    <t>MALI BUDO</t>
  </si>
  <si>
    <t>Danilo Bećković</t>
  </si>
  <si>
    <t>STADO</t>
  </si>
  <si>
    <t>K-12</t>
  </si>
  <si>
    <t>Nikola Kojo</t>
  </si>
  <si>
    <t>Gargantua Films</t>
  </si>
  <si>
    <t>Slobodan Šijan</t>
  </si>
  <si>
    <t>Strahinja Banović</t>
  </si>
  <si>
    <t>Art &amp; Popcorn</t>
  </si>
  <si>
    <t>Stefan Arsenijević</t>
  </si>
  <si>
    <t>Volja sinovljeva</t>
  </si>
  <si>
    <t>Salamander</t>
  </si>
  <si>
    <t>Nemanja Ćeranić</t>
  </si>
  <si>
    <t>Baš Čelik</t>
  </si>
  <si>
    <t>Maja Miloš</t>
  </si>
  <si>
    <t>Nebesa</t>
  </si>
  <si>
    <t>Delirium</t>
  </si>
  <si>
    <t>Srđan Dragojević</t>
  </si>
  <si>
    <t>Lost country</t>
  </si>
  <si>
    <t>Trilema</t>
  </si>
  <si>
    <t>Vladimir Perišić</t>
  </si>
  <si>
    <t>/</t>
  </si>
  <si>
    <t>Mrak</t>
  </si>
  <si>
    <t>Film Deluxe International</t>
  </si>
  <si>
    <t>Dušan Milić</t>
  </si>
  <si>
    <t>Trag divljači</t>
  </si>
  <si>
    <t>Režim</t>
  </si>
  <si>
    <t>Nenad Pavlović</t>
  </si>
  <si>
    <t>Živi</t>
  </si>
  <si>
    <t>Baboon production</t>
  </si>
  <si>
    <t>Vuk Ršumović</t>
  </si>
  <si>
    <t>Mezimica</t>
  </si>
  <si>
    <t>Testament films</t>
  </si>
  <si>
    <t>Nemanja Ćipranić</t>
  </si>
  <si>
    <t>Zillion film</t>
  </si>
  <si>
    <t>Lazar Ristovski</t>
  </si>
  <si>
    <t>EED Productions</t>
  </si>
  <si>
    <t>KOMERCIJALNI FILM</t>
  </si>
  <si>
    <t>Taksi bluz</t>
  </si>
  <si>
    <t>Viktorija film</t>
  </si>
  <si>
    <t>Miroslav Stamatov</t>
  </si>
  <si>
    <t>Patuljci sa naslovnih strana</t>
  </si>
  <si>
    <t>Bombona production</t>
  </si>
  <si>
    <t>Milorad Milinković</t>
  </si>
  <si>
    <t>Vikend sa ćaletom</t>
  </si>
  <si>
    <t>Iz svetla - luminous</t>
  </si>
  <si>
    <t>Boriša Simović</t>
  </si>
  <si>
    <t>Sense Production</t>
  </si>
  <si>
    <t>Ivan Ikić</t>
  </si>
  <si>
    <t>Živi čovek</t>
  </si>
  <si>
    <t>Nehru, Naser i Uroš, Uroš Lazić PR</t>
  </si>
  <si>
    <t>Vožnja biciklom sa Zolijem Turčinom</t>
  </si>
  <si>
    <t>Atalanta</t>
  </si>
  <si>
    <t>Sabolč Tolnai</t>
  </si>
  <si>
    <t>Žal</t>
  </si>
  <si>
    <t>Kinematografska kuća</t>
  </si>
  <si>
    <t>Kosta Đorđević</t>
  </si>
  <si>
    <t>Teret</t>
  </si>
  <si>
    <t>Non-Aligned films, Ognjen Glavonić PR</t>
  </si>
  <si>
    <t>Ognjen Glavonić</t>
  </si>
  <si>
    <t>Alter tise - Miloš Pušić PR</t>
  </si>
  <si>
    <t>Marko Đorđević</t>
  </si>
  <si>
    <t>Leto kada sam naučila da letim</t>
  </si>
  <si>
    <t>Sense production</t>
  </si>
  <si>
    <t>Radivoje Andrić</t>
  </si>
  <si>
    <t>Ljubica Luković</t>
  </si>
  <si>
    <t>Toma</t>
  </si>
  <si>
    <t>Cobra film</t>
  </si>
  <si>
    <t>Z. Lisinac, D. Bjelogrlić</t>
  </si>
  <si>
    <t>Nikola Pejaković</t>
  </si>
  <si>
    <t>Nova film</t>
  </si>
  <si>
    <t>Goran Paskaljević</t>
  </si>
  <si>
    <t>G. Paskaljević, Đ. Sibinović</t>
  </si>
  <si>
    <t>Jedini izlaz</t>
  </si>
  <si>
    <t>Stanković &amp; sinovi</t>
  </si>
  <si>
    <t>Darko Nikolić</t>
  </si>
  <si>
    <t>Marko Popović</t>
  </si>
  <si>
    <t>Kelti</t>
  </si>
  <si>
    <t>Milica Tomović</t>
  </si>
  <si>
    <t>Mara</t>
  </si>
  <si>
    <t>This and That Prod.</t>
  </si>
  <si>
    <t>Mirjana Karanović</t>
  </si>
  <si>
    <t>O. Sviličić, M. Karanović</t>
  </si>
  <si>
    <t>Goli otok - Ostrvo na dnu</t>
  </si>
  <si>
    <t>Miloš Radivojević</t>
  </si>
  <si>
    <t>Art &amp; Rorsogp</t>
  </si>
  <si>
    <t>Dušan Kovačević</t>
  </si>
  <si>
    <t>Dara</t>
  </si>
  <si>
    <t>Film Danas</t>
  </si>
  <si>
    <t>Mir Media Group</t>
  </si>
  <si>
    <t>Komercijalni film</t>
  </si>
  <si>
    <t>Brucoši</t>
  </si>
  <si>
    <t>Living Pictures</t>
  </si>
  <si>
    <t>Ivan Živković</t>
  </si>
  <si>
    <t>A. Radivojević, D. Novaković, P. Zelić</t>
  </si>
  <si>
    <t>Le Film</t>
  </si>
  <si>
    <t>Đ. Milosavljević i saradnici</t>
  </si>
  <si>
    <t>Pored nas</t>
  </si>
  <si>
    <t>Hypnopolis</t>
  </si>
  <si>
    <t>Stevan Filipović</t>
  </si>
  <si>
    <t>S. Filipović, M. Bogavac</t>
  </si>
  <si>
    <t>Bauk</t>
  </si>
  <si>
    <t>Nama film</t>
  </si>
  <si>
    <t>Goran Radovanović</t>
  </si>
  <si>
    <t>Ruski konzul</t>
  </si>
  <si>
    <t>Vision Team</t>
  </si>
  <si>
    <t>Miroslav Lekić</t>
  </si>
  <si>
    <t>Igor Bojović</t>
  </si>
  <si>
    <t>Po lavežu se bazen poznaje</t>
  </si>
  <si>
    <t>Film Deluxe Int.</t>
  </si>
  <si>
    <t>S. Obradović, R. Petrović</t>
  </si>
  <si>
    <t>Dečji-omladinski film</t>
  </si>
  <si>
    <t>Hajduk u Beogradu</t>
  </si>
  <si>
    <t>Talking Wolf Prod.</t>
  </si>
  <si>
    <t>Milan Todorović</t>
  </si>
  <si>
    <t>M. K. Stanojević</t>
  </si>
  <si>
    <t>Dugometražni igrani film</t>
  </si>
  <si>
    <t>Terirem</t>
  </si>
  <si>
    <t>Ivan Jović</t>
  </si>
  <si>
    <t>Monja Jović</t>
  </si>
  <si>
    <t>Peščana hronika</t>
  </si>
  <si>
    <t>Petar Ristovski</t>
  </si>
  <si>
    <t>Pavle Zelić</t>
  </si>
  <si>
    <t>Izolacija</t>
  </si>
  <si>
    <t>Marko Backović</t>
  </si>
  <si>
    <t>M. Backović, M. Jocić</t>
  </si>
  <si>
    <t>Mraz</t>
  </si>
  <si>
    <t>Plan 9</t>
  </si>
  <si>
    <t>Pavle Vučković</t>
  </si>
  <si>
    <t>Južni vetar 2</t>
  </si>
  <si>
    <t>M. Avramović, P. Mihajlović</t>
  </si>
  <si>
    <t>Košare</t>
  </si>
  <si>
    <t>Omega Production</t>
  </si>
  <si>
    <t>Balša Đogo</t>
  </si>
  <si>
    <t>Milutin Petrović</t>
  </si>
  <si>
    <t>V. Nanović, M. Marković</t>
  </si>
  <si>
    <t>Vanilla Films</t>
  </si>
  <si>
    <t>Petar Pašić</t>
  </si>
  <si>
    <t>K. Nikolić, D. Bulić</t>
  </si>
  <si>
    <t>Čulova iskušenja</t>
  </si>
  <si>
    <t>Mali Budo</t>
  </si>
  <si>
    <t>Ekipa</t>
  </si>
  <si>
    <t>House of Cinemašina</t>
  </si>
  <si>
    <t>Marko Sopić</t>
  </si>
  <si>
    <t>Rade Ćosić</t>
  </si>
  <si>
    <t>Debitantski igrani film</t>
  </si>
  <si>
    <t>Mit o pravom čoveku</t>
  </si>
  <si>
    <t>Milica Filipovski</t>
  </si>
  <si>
    <t>Vass Production</t>
  </si>
  <si>
    <t>Dean Radovanović</t>
  </si>
  <si>
    <t>Goran Stanković</t>
  </si>
  <si>
    <t>G. Stanković, O. Sviličić, M. Pelević</t>
  </si>
  <si>
    <t>Fudbaler Zlatni dečko</t>
  </si>
  <si>
    <t>Fantastika film studio</t>
  </si>
  <si>
    <t>Ognjen Janković</t>
  </si>
  <si>
    <t>O. Janković, A. i V. Ršumović</t>
  </si>
  <si>
    <t>Sibir</t>
  </si>
  <si>
    <t>Arbos</t>
  </si>
  <si>
    <t>Darko Bajić</t>
  </si>
  <si>
    <t>V. Kecmanović, K. Peševski</t>
  </si>
  <si>
    <t>Bela nedelja</t>
  </si>
  <si>
    <t>U vreme kada tuga izlazi iz žbunja (Za danas toliko)</t>
  </si>
  <si>
    <t>Privikavanje na bol (Nije loše biti čovek)</t>
  </si>
  <si>
    <t>Zlatno doba (Bilo jednom u Srbiji)</t>
  </si>
  <si>
    <t>ZAVRŠEN</t>
  </si>
  <si>
    <t>Senoviti Mediteran (Lazarev put)</t>
  </si>
  <si>
    <t>Hadžijino zvono (Greh predaka)</t>
  </si>
  <si>
    <t>Vera</t>
  </si>
  <si>
    <t>GFC</t>
  </si>
  <si>
    <t>N. Kovačić</t>
  </si>
  <si>
    <t>Rajko Mitić</t>
  </si>
  <si>
    <t>Atos film</t>
  </si>
  <si>
    <t>Žetva</t>
  </si>
  <si>
    <t>Bandur film</t>
  </si>
  <si>
    <t>P. Kampf</t>
  </si>
  <si>
    <t>Zvečarke</t>
  </si>
  <si>
    <t>N. Ljuca</t>
  </si>
  <si>
    <t>V. Bošković, S. Bajac, N. Ljuca</t>
  </si>
  <si>
    <t>Videoteka</t>
  </si>
  <si>
    <t>Mashina&amp;Zec</t>
  </si>
  <si>
    <t>L. Bursać</t>
  </si>
  <si>
    <t>Heroji Halijarda</t>
  </si>
  <si>
    <t>Contrast</t>
  </si>
  <si>
    <t>R. Bajić</t>
  </si>
  <si>
    <t>Djeca Kozare</t>
  </si>
  <si>
    <t>Art&amp;Popcorn</t>
  </si>
  <si>
    <t>L. Zafranović</t>
  </si>
  <si>
    <t>A. Diklić</t>
  </si>
  <si>
    <t>Talking Wolf</t>
  </si>
  <si>
    <t>M. Konjević</t>
  </si>
  <si>
    <t>M. Marković</t>
  </si>
  <si>
    <t>Brod budućnosti</t>
  </si>
  <si>
    <t>Plavi safir</t>
  </si>
  <si>
    <t>M. Jocić</t>
  </si>
  <si>
    <t>Košutnjak</t>
  </si>
  <si>
    <t>S. Cvetić</t>
  </si>
  <si>
    <t>Biće novih leta</t>
  </si>
  <si>
    <t>3YES3</t>
  </si>
  <si>
    <t>G. Đurić</t>
  </si>
  <si>
    <t>Linije želje</t>
  </si>
  <si>
    <t>Dart Film</t>
  </si>
  <si>
    <t>D. Komljen</t>
  </si>
  <si>
    <t>Jugo Florida</t>
  </si>
  <si>
    <t>Sense Prod.</t>
  </si>
  <si>
    <t>V. Tagić</t>
  </si>
  <si>
    <t>Marko Kraljević</t>
  </si>
  <si>
    <t>Rupa u ogradi</t>
  </si>
  <si>
    <t>Saučesnici</t>
  </si>
  <si>
    <t>M. Novaković</t>
  </si>
  <si>
    <t>O. Obradović</t>
  </si>
  <si>
    <t>1970.</t>
  </si>
  <si>
    <t>Papa films</t>
  </si>
  <si>
    <t>D. Lungulov</t>
  </si>
  <si>
    <t>BILO JEDNOM NA ISTOKU</t>
  </si>
  <si>
    <t>EKSKURZIJA</t>
  </si>
  <si>
    <t>This and That Productions</t>
  </si>
  <si>
    <t>Vladimir Arsenijević</t>
  </si>
  <si>
    <t>INAT</t>
  </si>
  <si>
    <t>Babbon Production</t>
  </si>
  <si>
    <t>Andrijana Stojković</t>
  </si>
  <si>
    <t>Qče</t>
  </si>
  <si>
    <t>ŠIFRA VUK</t>
  </si>
  <si>
    <t>Paradox Film</t>
  </si>
  <si>
    <t>Miloš Škundrić</t>
  </si>
  <si>
    <t>ŠTELOVANjE</t>
  </si>
  <si>
    <t>Spotlight Production</t>
  </si>
  <si>
    <t>Strahinja Madžarević</t>
  </si>
  <si>
    <t>DUŠAN SILNI</t>
  </si>
  <si>
    <t>Miodrag Ilić</t>
  </si>
  <si>
    <t>Digital Store</t>
  </si>
  <si>
    <t>Nenad Ognjenović</t>
  </si>
  <si>
    <t>OBUKA</t>
  </si>
  <si>
    <t>Emote</t>
  </si>
  <si>
    <t>Stanislava Koprivica</t>
  </si>
  <si>
    <t>BIBIJAKA I DOBOŠAR</t>
  </si>
  <si>
    <t>Cinnamon Films</t>
  </si>
  <si>
    <t>Božidar Knežević</t>
  </si>
  <si>
    <t>MUNjE OPET</t>
  </si>
  <si>
    <t>Yodi Movie Craftsman</t>
  </si>
  <si>
    <t>Srđan Anđelić</t>
  </si>
  <si>
    <t>78 DANA</t>
  </si>
  <si>
    <t>Set Sail Films</t>
  </si>
  <si>
    <t>Emilija Gašić</t>
  </si>
  <si>
    <t>VASILIJA PREKRASNA</t>
  </si>
  <si>
    <t>Film klub Prokuplje</t>
  </si>
  <si>
    <t>Žikica Jovanović</t>
  </si>
  <si>
    <t>Srbijanka Stanković</t>
  </si>
  <si>
    <t>SUROGAT</t>
  </si>
  <si>
    <t>ETM produkcija</t>
  </si>
  <si>
    <t>Vuk Bogdanović</t>
  </si>
  <si>
    <t>SETI ME SE</t>
  </si>
  <si>
    <t>Vuk Kostić</t>
  </si>
  <si>
    <t>ZA DANAS TOLIKO</t>
  </si>
  <si>
    <t>Altertise</t>
  </si>
  <si>
    <t>ĆERKA</t>
  </si>
  <si>
    <t>Digitalkraft</t>
  </si>
  <si>
    <t>Vladimir Blaževski</t>
  </si>
  <si>
    <t>SALIGIA</t>
  </si>
  <si>
    <t>Kinozoik</t>
  </si>
  <si>
    <t>Teodora Ristovski</t>
  </si>
  <si>
    <t>NEDELjA</t>
  </si>
  <si>
    <t>Pelicula Production</t>
  </si>
  <si>
    <t>Stefan Bošković</t>
  </si>
  <si>
    <t>KRUNA</t>
  </si>
  <si>
    <t>Kinooko film</t>
  </si>
  <si>
    <t>Vasilije Nikitović</t>
  </si>
  <si>
    <t>Dušan Bulić, Aleksandar Karajović, Dragoljub Stojković, Dragan Jovanović, Vasilije Nikitović</t>
  </si>
  <si>
    <t>Void Pictures</t>
  </si>
  <si>
    <t>Filip Kovačević</t>
  </si>
  <si>
    <t>Danijel Šejfer</t>
  </si>
  <si>
    <t>U SENCI ROGOVA</t>
  </si>
  <si>
    <t>Non-Aligned Films</t>
  </si>
  <si>
    <t>TAJNA ZMAJEVE DRUŽINE</t>
  </si>
  <si>
    <t>Biberche Production</t>
  </si>
  <si>
    <t>Vanja Hovan</t>
  </si>
  <si>
    <t>Milan Puzić, Uroš Petrović, Vanja Hovan</t>
  </si>
  <si>
    <t>Crna reka (Oče naš)</t>
  </si>
  <si>
    <t>Luda godina (Žikina dinastija)</t>
  </si>
  <si>
    <t>Vraćen novac</t>
  </si>
  <si>
    <t>Deca pevaju hitove</t>
  </si>
  <si>
    <t>Mina Đukić</t>
  </si>
  <si>
    <t>47.360.000</t>
  </si>
  <si>
    <t>Playground produkcija</t>
  </si>
  <si>
    <t>Želimir Žilnik</t>
  </si>
  <si>
    <t>Ž. Žilnik, T. Šljivar</t>
  </si>
  <si>
    <t>23.040.000</t>
  </si>
  <si>
    <t>Sorella di Claussura</t>
  </si>
  <si>
    <t>Dunav 84</t>
  </si>
  <si>
    <t>Ivana Mladenović</t>
  </si>
  <si>
    <t>30.720.000</t>
  </si>
  <si>
    <t>Offworld</t>
  </si>
  <si>
    <t>29.440.000</t>
  </si>
  <si>
    <t>Počnimo ljubav ispočetka</t>
  </si>
  <si>
    <t>Fame Solutions</t>
  </si>
  <si>
    <t>Ana Janković</t>
  </si>
  <si>
    <t>48.640.000</t>
  </si>
  <si>
    <t>Gromovnik</t>
  </si>
  <si>
    <t>N-Boss</t>
  </si>
  <si>
    <t>Igor Pavlović</t>
  </si>
  <si>
    <t>64.000.000</t>
  </si>
  <si>
    <t>Šoutajm: Uspon i pad Lakija i Sare Popović</t>
  </si>
  <si>
    <t>Dušan Joksimović</t>
  </si>
  <si>
    <t>Milica Živanović</t>
  </si>
  <si>
    <t>32.000.000</t>
  </si>
  <si>
    <t>40.960.000</t>
  </si>
  <si>
    <t>Prvi krug u Beogradu</t>
  </si>
  <si>
    <t>Centar film</t>
  </si>
  <si>
    <t>Nebojša Radosavljević</t>
  </si>
  <si>
    <t>N. Radosavljević</t>
  </si>
  <si>
    <t>Vetre, pričaj sa mnom</t>
  </si>
  <si>
    <t>Stefan Đorđević</t>
  </si>
  <si>
    <t>38.400.000</t>
  </si>
  <si>
    <t>Antitalenti (Barabar)</t>
  </si>
  <si>
    <t>Antitalenti / Biberche</t>
  </si>
  <si>
    <t>Radivoje Bukvić</t>
  </si>
  <si>
    <t>R. Bukvić, V. Ršumović</t>
  </si>
  <si>
    <t>38.144.000</t>
  </si>
  <si>
    <t>Kuća</t>
  </si>
  <si>
    <t>Talas film</t>
  </si>
  <si>
    <t>Tanja Brzaković</t>
  </si>
  <si>
    <t>T. Brzaković, H. Baletić</t>
  </si>
  <si>
    <t>Južni vetar 3</t>
  </si>
  <si>
    <t>Petar Mihajlović</t>
  </si>
  <si>
    <t>54.400.000</t>
  </si>
  <si>
    <t>Ribar i balerina</t>
  </si>
  <si>
    <t>Zillion Film</t>
  </si>
  <si>
    <t>Siniša Cvetić</t>
  </si>
  <si>
    <t>David Jakovljević</t>
  </si>
  <si>
    <t>Giga pravi more</t>
  </si>
  <si>
    <t>Ground</t>
  </si>
  <si>
    <t>Strahinja Savić</t>
  </si>
  <si>
    <t>S. Savić, F. Vujošević</t>
  </si>
  <si>
    <t>Do kraja dana</t>
  </si>
  <si>
    <t>Završen / Festivalska faza</t>
  </si>
  <si>
    <t>Taurunum Film</t>
  </si>
  <si>
    <t>Jelena Maksimović</t>
  </si>
  <si>
    <t>J. Maksimović, I. Salatić</t>
  </si>
  <si>
    <t>Završen</t>
  </si>
  <si>
    <t>Film o Bošku Tokinu (Budi bog s nama)</t>
  </si>
  <si>
    <t>Prvi milion (Pukotina u ledu)</t>
  </si>
  <si>
    <t>Korisnici (Oaza)</t>
  </si>
  <si>
    <t xml:space="preserve">Ti si princeza </t>
  </si>
  <si>
    <t>MAMA</t>
  </si>
  <si>
    <t>PUT DO OCA (serija ?) do 21.09.2026</t>
  </si>
  <si>
    <t>Sloboda ili Barbarizam (RESTITUCIJA, ILI, SAN I JAVA STARE GARDE)</t>
  </si>
  <si>
    <t>Mačji krik</t>
  </si>
  <si>
    <t>Završen (u montaži)</t>
  </si>
  <si>
    <t>ugovorni rok - u pripremi/u oktobru kreće snimanje</t>
  </si>
  <si>
    <t>DECA BOGOVA (Sanctuary)</t>
  </si>
  <si>
    <t xml:space="preserve">Nebojša Romčević (predsednik Komisije), Dragan Marinković, Žarko Dragojević, Svetlana Popović i Andrijana Stojković </t>
  </si>
  <si>
    <t>Žarko Dragojević (predsednik Komisije), Dragan Marinković, Nebojša Romčević, Andrijana Stojković i Stevica Živkov</t>
  </si>
  <si>
    <t>Dimitrije Vojnov (predsednik Komisije), Srđan Koljević, Vuk Ršumović, Goran Radovanović i Miloš Ković</t>
  </si>
  <si>
    <t>Komisija</t>
  </si>
  <si>
    <t>Predrag Antonijević (predsednik Komisije), Miljenko Jergović, Rajko Petrović, Nikola Majdak i Ivan Ikić</t>
  </si>
  <si>
    <t xml:space="preserve">Predrag Antonijević (predsednik), Miljenko Jergović, Ivan Ikić, Nikola Majdak Junior i Rajko Petrović </t>
  </si>
  <si>
    <t xml:space="preserve">Nikola Popević (predsednik), Danilo Bećković, Nikola Ležaić, Mladen Đorđević i Vladimir Kecmanović </t>
  </si>
  <si>
    <t>Nikola Popević (predsednik), Danilo Bećković, Nikola Ležaić, Mladen Đorđević i Vladimir Kecmanović u
saradnji sa supervizorom produkcije Ljiljanom Kovačević</t>
  </si>
  <si>
    <t>Slobodan Skerlić, predsednik Komisije, Đorđe Milosavljević, Ivica Vidanović, Dimitrije Vojnov i Petar
Mihajlović</t>
  </si>
  <si>
    <t>Nikolina Vučetić Zečević, predsednica, Svetislav Prelić, Dragana Tešić, Jugoslav Pantelić i Dunja Petrović</t>
  </si>
  <si>
    <t>Gordan Mihić, predsednik Komisije, Kristina Đuković, Miroslav Lekić, Bojan Vuletić i Marko Jocić</t>
  </si>
  <si>
    <t>Vuk Ršumović (predsednik), Miroslav Lekić, Bojan Vuletić, Kristina Đuković i Marko Jocić</t>
  </si>
  <si>
    <t>Vladimir Kecmanović (predsednik), Dragan Jeličić, Stevan Marić, Radoslav Mihajlović i Božidar Marjanović</t>
  </si>
  <si>
    <t>Svetislav Prelić (predsednik), Nikolina Vučetić Zečević, Dragana Tešić, Jugoslav Pantelić i Dunja Petrović</t>
  </si>
  <si>
    <t>Mihailo Vukobratović (predsednik), Marko Novaković, Marjan Vujović, Bojan Vuk Kosovčević i Igor Perović</t>
  </si>
  <si>
    <t>Bojana Maljević (predsednica), Jovana Karaulić, Nataša Drakulić, Marija Bereta i Slaven Došlo</t>
  </si>
  <si>
    <t>Mihailo Vukobratović (predsednik), Marko Novaković, Marjan Vujović, Goran Radovanović i Igor Perović</t>
  </si>
  <si>
    <t>Dragan Jeličić (predsednik), Vladimir Kecmanović, Aleksandar Gatalica, Radoslav Mihajlović i Božidar Marjanović</t>
  </si>
  <si>
    <t xml:space="preserve">Stevan Filipović (predsednik), Igor Onič, Igor Turčinović, Miroslav Stamatov i Božidar Knežević </t>
  </si>
  <si>
    <t>Dragana Jovović (predsednica), Saša Radojević, Dragan Ćirjanić, Raško Miljković i Milan Marić</t>
  </si>
  <si>
    <t>Predrag Antonijević (predsednik), Jugoslav Pantelić, Ivan Karl, Igor Bojović i Kosta Đorđević</t>
  </si>
  <si>
    <t>Biljana Srbljanović (predsednica), Predrag Antonijević, Ivan Karl, Jugoslav Pantelić i Igor Bojović</t>
  </si>
  <si>
    <t>Borislav Anđelić (predsednik), Miroslav Lekić, Aleksandar Gatalica, Saša Radojević i Aleksandar Protić</t>
  </si>
  <si>
    <t>Miroslav Stamatov (predsednik), Milan Stojanović, Igor Onič, Božidar Knežević i Nebojša Pajkić</t>
  </si>
  <si>
    <t xml:space="preserve">Dragana Jovović (predsednica), Dragan Ćirjanić, Raško Miljković, Milan Marić i Milan Nikodijević </t>
  </si>
  <si>
    <t>Darko Bajić (predsednik), Srdan Golubović, Biljana Srbljanović, Svetozar Cvetković i Vladimir Vasiljević</t>
  </si>
  <si>
    <t>Jovana Karaulić (predsednica), Bojana Maljević Nataša Drakulić, Marija Bereta i Slaven Došlo</t>
  </si>
  <si>
    <t>Darko Bajić (predsednik), Srdan Golubović, Vladimir Kecmanović, Svetozar Cvetković i Vladimir Vasiljević</t>
  </si>
  <si>
    <t>Borislav Anđelić (predsednik), Igor Turčinović, Kosta Đorđević, Saša Radojević i Aleksandar Protić</t>
  </si>
  <si>
    <t xml:space="preserve">Dejan Stojiljković (predsednik), Tanja Bošković, Milan Stojanović, Igor Stanković i Marko Čkonjević </t>
  </si>
  <si>
    <t>Ivan Živković (predsednik), Milan Nikodijević, Miloš Pušić, Miroslav Momčilović i Radan Popović</t>
  </si>
  <si>
    <t>Nikolina Vučetić-Zečević (predsednica), Dragan Marinković, Vladimir Kecmanović, Igor Onič i Dragan Jeličić</t>
  </si>
  <si>
    <t>Radivoje Andrić (predsednik), Milica Tomović, Vladislava Vojnović, Stefan Arsenijević i Miroslav Mogorović</t>
  </si>
  <si>
    <t>Nikolina Vučetić-Zečević (predsednica), Dragan Marinković, Kosta Peševski, Dragan Jeličić i Igor Onič</t>
  </si>
  <si>
    <t>Dragoljub Elčić (predsednik), Miloš Vidović, Marko Krstić, Miloš Avramović i Bogdan Petković</t>
  </si>
  <si>
    <t>Bogdan Petković (predsednik), Tanja Bošković, Ognjen Janković, Goran Radovanović i Dušan Jovović</t>
  </si>
  <si>
    <t>Miloš Pušić (predsednik), Ivan Živković, Radan Popović, Andrijana Sofranić Šućur i Vladimir Tomčić</t>
  </si>
  <si>
    <t>Marko Jocić (predsednik), Dušan Jovović, Marko Krstić, Kosta Peševski i Nenad Pavlović</t>
  </si>
  <si>
    <t>Milica Tomović (predsednica), Vladislava Vojnović, Miroslav Mogorović, Stefan Arsenijević i Darko Lungulov</t>
  </si>
  <si>
    <t>Broj gledalaca</t>
  </si>
  <si>
    <t>Čarape kralja Petra (Kralj Petar I)</t>
  </si>
  <si>
    <t>Milovan Vitezović
Petar Ristovski
Vladimir Ćosić</t>
  </si>
  <si>
    <t>Usekovanje (Jorgovani)</t>
  </si>
  <si>
    <t>Završen - čeka premijeru</t>
  </si>
  <si>
    <t>Nije realizovan</t>
  </si>
  <si>
    <r>
      <t xml:space="preserve">Nije realizovan-vrv </t>
    </r>
    <r>
      <rPr>
        <b/>
        <sz val="11"/>
        <color theme="1"/>
        <rFont val="Calibri"/>
        <family val="2"/>
      </rPr>
      <t>vraća novac</t>
    </r>
  </si>
  <si>
    <t>Ugovorni rok-Nije realizovan-odbio ih Telekom</t>
  </si>
  <si>
    <t>Jovan Arsenić</t>
  </si>
  <si>
    <t>Gordan Mihić</t>
  </si>
  <si>
    <t>Maja Todorović</t>
  </si>
  <si>
    <t>Zoran Amar</t>
  </si>
  <si>
    <t>Zoran Amar, Bojan Tončić</t>
  </si>
  <si>
    <t>Završen (u maju premijera)</t>
  </si>
  <si>
    <t>Instru mental (Polovni ljudi - potencijalna promena i tog naslova)</t>
  </si>
  <si>
    <t>Završen - u post produkciji</t>
  </si>
  <si>
    <t>Završen - postprodukcija</t>
  </si>
  <si>
    <t>Ja li grmi, ja l' se zemlja trese? - (GOSPODAR)</t>
  </si>
  <si>
    <t>Završen-postprodukcija</t>
  </si>
  <si>
    <t>NARODNA DRAMA</t>
  </si>
  <si>
    <t>55.804.889</t>
  </si>
  <si>
    <t>PEPEO U BOJI</t>
  </si>
  <si>
    <t>Globos Aleksandrija</t>
  </si>
  <si>
    <t>Vasja Stanković</t>
  </si>
  <si>
    <t>29.594.138</t>
  </si>
  <si>
    <t>NAŠ OTAC</t>
  </si>
  <si>
    <t>Hadži Aleksandar Đurović</t>
  </si>
  <si>
    <t>55.965.802</t>
  </si>
  <si>
    <t>RUKA PRAVDE</t>
  </si>
  <si>
    <t>Tracktor Production</t>
  </si>
  <si>
    <t>Nebojša Pajkić</t>
  </si>
  <si>
    <t>29.104.400</t>
  </si>
  <si>
    <t>LINIJA</t>
  </si>
  <si>
    <t>Ramonda Production</t>
  </si>
  <si>
    <t>Dragoljub Elčić</t>
  </si>
  <si>
    <t>27.985.000</t>
  </si>
  <si>
    <t>STRANPUTICA</t>
  </si>
  <si>
    <t>Soul Food Films</t>
  </si>
  <si>
    <t>Zoran Lisinac</t>
  </si>
  <si>
    <t>Srđan Češić</t>
  </si>
  <si>
    <t>KENGUR SE VRAĆA KUĆI</t>
  </si>
  <si>
    <t>33.582.000</t>
  </si>
  <si>
    <t>TERMITI</t>
  </si>
  <si>
    <t>Svetislav Dragomirović</t>
  </si>
  <si>
    <t>PRODUŽENI VIKEND</t>
  </si>
  <si>
    <t>Katarina Koljević</t>
  </si>
  <si>
    <t>MALI MANČESTER</t>
  </si>
  <si>
    <t>Milica Spasojević</t>
  </si>
  <si>
    <t>Sanja Savić Milosavljević</t>
  </si>
  <si>
    <t>22.388.000</t>
  </si>
  <si>
    <t>OSMI MART (HARMONIKA)</t>
  </si>
  <si>
    <t>45.895.400</t>
  </si>
  <si>
    <t>POSLEDNJI PIRATI</t>
  </si>
  <si>
    <t>Romario</t>
  </si>
  <si>
    <t>47.014.800</t>
  </si>
  <si>
    <t>SAPUN</t>
  </si>
  <si>
    <t>Kanal Banda</t>
  </si>
  <si>
    <t>Momir Milošević</t>
  </si>
  <si>
    <t>LJUBAVNA SOBA</t>
  </si>
  <si>
    <t>HUNSKO LETO</t>
  </si>
  <si>
    <t>Magnus Production</t>
  </si>
  <si>
    <t>Nedeljko Kovačić</t>
  </si>
  <si>
    <t>Kristina Đuković</t>
  </si>
  <si>
    <t>31.790.960</t>
  </si>
  <si>
    <t>MLIJEČNI ZUBI</t>
  </si>
  <si>
    <t>35.373.040</t>
  </si>
  <si>
    <t xml:space="preserve">Biljana Maksić (predsednica), Milutin Petrović, Milan Stojanović, Dubravka Lakić i Silard Antal </t>
  </si>
  <si>
    <t xml:space="preserve">Nenad Dukić (predsednik), Miloš Vidović, Marko Krstić, Petar Jakonić i Bogdan Petković </t>
  </si>
  <si>
    <t xml:space="preserve">Milorad Milinković (predsednik), Ognjen Janković, Jovan Marković, Radivoje Bukvić i Jakov Petrović </t>
  </si>
  <si>
    <t>Vladimir Tomčić (predsednik), Andrijana Sofranić Šućur, Jelena Mihajlović, Dušan Zorić i Marko Đorđević</t>
  </si>
  <si>
    <t>Biljana Maksić (predsednica), Dubravka Lakić, Milutin Petrović, Igor Bojović i Silard Antal</t>
  </si>
  <si>
    <t>Mirjana Lazić Romčević (predsednica), Darko Lungulov, Dunja Petrović, Ljubica Luković i Jordančo Petkovski</t>
  </si>
  <si>
    <t>VERA KRONER</t>
  </si>
  <si>
    <t>Dragan Marinković</t>
  </si>
  <si>
    <t>Dragan Marinković, Zoran Solomun, Vladimir Blaževski</t>
  </si>
  <si>
    <t>61.335.510</t>
  </si>
  <si>
    <t>SESTRA</t>
  </si>
  <si>
    <t>Dakar</t>
  </si>
  <si>
    <t>29.927.190</t>
  </si>
  <si>
    <t>PRESUDA</t>
  </si>
  <si>
    <t>Dragoljub Stojković, Balša Labović, Vasilije Nikitović</t>
  </si>
  <si>
    <t>43.012.000</t>
  </si>
  <si>
    <t>VIRUS PATOLOŠKE DOBROTE</t>
  </si>
  <si>
    <t>Stiglitz Productions</t>
  </si>
  <si>
    <t>Predrag Ličina</t>
  </si>
  <si>
    <t>27.020.300</t>
  </si>
  <si>
    <t>EMIGRANTKINJA</t>
  </si>
  <si>
    <t>32.259.000</t>
  </si>
  <si>
    <t>ZUBI NA GRBAČI</t>
  </si>
  <si>
    <t>Samo sekund</t>
  </si>
  <si>
    <t>Damir Romanov</t>
  </si>
  <si>
    <t>Marijana Vićentić</t>
  </si>
  <si>
    <t>TAJNA STAROG HOTELA</t>
  </si>
  <si>
    <t>Tribal film</t>
  </si>
  <si>
    <t>Milena Grujić</t>
  </si>
  <si>
    <t>Nikola Fišeković</t>
  </si>
  <si>
    <t>31.721.350</t>
  </si>
  <si>
    <t>DEČAK SA ZVEZDOM U OČIMA</t>
  </si>
  <si>
    <t>Ranko Božić</t>
  </si>
  <si>
    <t>32.796.650</t>
  </si>
  <si>
    <t>JEZA</t>
  </si>
  <si>
    <t>45.162.600</t>
  </si>
  <si>
    <t>SOBA ZA DEČAKA</t>
  </si>
  <si>
    <t>53.765.000</t>
  </si>
  <si>
    <t>50.539.100</t>
  </si>
  <si>
    <t>Marko Novaković, Jovan Marković, Milorad Milinković, Nikola Pejaković, Igor Onič</t>
  </si>
  <si>
    <t>Jelena Mihajlović, Dušan Zorić, Marko Đorđević, Nikolina Vučetić Zečević, Kosta Peševski</t>
  </si>
  <si>
    <t>Milutin Petrović, Mirjana Lazić Romčević, Dunja Petrović, Ljubica Luković, Jordančo Petkovski</t>
  </si>
  <si>
    <t>Marko Novaković, Filip Kovačević, Igor Onič, Slaviša Čurović, Ivan Mićić</t>
  </si>
  <si>
    <t>Trenutni status</t>
  </si>
  <si>
    <t>Nije realizovan (vrv vraća novac)</t>
  </si>
  <si>
    <t>Nije realizovan (odbio Telekom)</t>
  </si>
  <si>
    <t>Iznos</t>
  </si>
  <si>
    <t>UKUPNO</t>
  </si>
  <si>
    <t>Kurs 
zvanični za 10.3.2026.</t>
  </si>
  <si>
    <t>UKUPNO u evrima</t>
  </si>
  <si>
    <t>ukupan iznos po odabranim filterima</t>
  </si>
  <si>
    <t xml:space="preserve">ukupan broj filmova nakon primene filtera </t>
  </si>
  <si>
    <t>EVRO valuta</t>
  </si>
  <si>
    <r>
      <t xml:space="preserve">Za kriterijum vremenske kategorizacije filmova statusa ZAVRŠEN-NIJE ZAVRŠEN, koji su dobili sredstva na konkursima FCS-a, shodno dostupnim podacima sa sajta ove institucije, podrazumeva se raspon od 2013. godine zaključno sa 2020. godinom. Za početnu godinu uzeta je 2013. jer su u toj godini objavljeni rezultati konkursa iz </t>
    </r>
    <r>
      <rPr>
        <b/>
        <sz val="11"/>
        <color theme="1"/>
        <rFont val="Calibri"/>
        <family val="2"/>
        <scheme val="minor"/>
      </rPr>
      <t>2012. godine</t>
    </r>
    <r>
      <rPr>
        <sz val="11"/>
        <color theme="1"/>
        <rFont val="Calibri"/>
        <family val="2"/>
        <scheme val="minor"/>
      </rPr>
      <t xml:space="preserve"> kada je po novom zakonu o kinematografiji i prenosom osnivačkih prava, po novom sistemu počeo da funkcioniše FCS. Uslovno je za kraj uzeta </t>
    </r>
    <r>
      <rPr>
        <b/>
        <sz val="11"/>
        <color theme="1"/>
        <rFont val="Calibri"/>
        <family val="2"/>
        <scheme val="minor"/>
      </rPr>
      <t xml:space="preserve">2020. godina </t>
    </r>
    <r>
      <rPr>
        <sz val="11"/>
        <color theme="1"/>
        <rFont val="Calibri"/>
        <family val="2"/>
        <scheme val="minor"/>
      </rPr>
      <t>(kriterijum ugovor 3+2 godine).</t>
    </r>
    <r>
      <rPr>
        <b/>
        <sz val="11"/>
        <color theme="1"/>
        <rFont val="Calibri"/>
        <family val="2"/>
        <scheme val="minor"/>
      </rPr>
      <t xml:space="preserve"> Upisani su podaci i za period od 2021. do 2024.</t>
    </r>
  </si>
  <si>
    <t>kurs na dan 10.03.2026.</t>
  </si>
  <si>
    <t>Ugovorni rok 3 godine - U pripremi</t>
  </si>
  <si>
    <t>Ugovorni rok 3 godine - Snimanje završeno</t>
  </si>
  <si>
    <t>Ugovorni rok ANEKS - U produkciji</t>
  </si>
  <si>
    <t>Ugovorni rok ANEKS - U razvoju</t>
  </si>
  <si>
    <r>
      <t xml:space="preserve">Ugovorni rok ANEKS - </t>
    </r>
    <r>
      <rPr>
        <b/>
        <sz val="11"/>
        <color theme="1"/>
        <rFont val="Calibri"/>
        <family val="2"/>
      </rPr>
      <t>U produkciji</t>
    </r>
  </si>
  <si>
    <r>
      <t xml:space="preserve">ugovorni rok ANEKS- </t>
    </r>
    <r>
      <rPr>
        <b/>
        <sz val="11"/>
        <rFont val="Calibri"/>
        <family val="2"/>
      </rPr>
      <t>u pripremi snimaće</t>
    </r>
  </si>
  <si>
    <t xml:space="preserve">Ugovorni rok ANEKS - U razvoju </t>
  </si>
  <si>
    <r>
      <t xml:space="preserve">ugovorni rok ANEKS - </t>
    </r>
    <r>
      <rPr>
        <b/>
        <sz val="11"/>
        <color theme="1"/>
        <rFont val="Calibri"/>
        <family val="2"/>
      </rPr>
      <t>u pripremi/čeka koprodukcije</t>
    </r>
  </si>
  <si>
    <r>
      <t xml:space="preserve">Ugovorni rok ANEKS - </t>
    </r>
    <r>
      <rPr>
        <b/>
        <u/>
        <sz val="11"/>
        <color theme="1"/>
        <rFont val="Calibri"/>
        <family val="2"/>
      </rPr>
      <t>U razvoju</t>
    </r>
  </si>
  <si>
    <t>Trenutno u fazi da nije realizovan - vratiće novac jer on neće snimati</t>
  </si>
  <si>
    <r>
      <t xml:space="preserve">KORONA godina: U produkciji - </t>
    </r>
    <r>
      <rPr>
        <b/>
        <sz val="11"/>
        <color theme="1"/>
        <rFont val="Calibri"/>
        <family val="2"/>
      </rPr>
      <t>snima</t>
    </r>
  </si>
  <si>
    <t>Korona godina: Nije realizovan</t>
  </si>
  <si>
    <t>Korona godina: počinje snimanje sredinom godine</t>
  </si>
  <si>
    <t>Korona godina: Snimanje počinje 21. aprila/u pripremama</t>
  </si>
  <si>
    <t>Nije realizovan (Vraćen novac?)</t>
  </si>
  <si>
    <t>Ugovorni rok Završen - postprodukcija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</si>
</sst>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theme="1"/>
      <name val="Calibri"/>
      <family val="2"/>
    </font>
    <font>
      <b/>
      <sz val="18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24"/>
      <color theme="5" tint="-0.249977111117893"/>
      <name val="Calibri"/>
      <family val="2"/>
      <scheme val="minor"/>
    </font>
    <font>
      <b/>
      <u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4" fillId="5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4" borderId="0" xfId="0" applyFont="1" applyFill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0" fillId="0" borderId="0" xfId="0" applyNumberFormat="1"/>
    <xf numFmtId="3" fontId="1" fillId="0" borderId="0" xfId="0" applyNumberFormat="1" applyFont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4" fontId="2" fillId="0" borderId="0" xfId="0" applyNumberFormat="1" applyFont="1"/>
    <xf numFmtId="3" fontId="0" fillId="0" borderId="0" xfId="0" applyNumberFormat="1" applyAlignment="1">
      <alignment horizontal="right"/>
    </xf>
    <xf numFmtId="0" fontId="9" fillId="0" borderId="0" xfId="0" applyFont="1" applyAlignment="1">
      <alignment horizontal="right" wrapText="1"/>
    </xf>
    <xf numFmtId="3" fontId="7" fillId="0" borderId="0" xfId="0" applyNumberFormat="1" applyFont="1"/>
    <xf numFmtId="0" fontId="10" fillId="0" borderId="0" xfId="0" applyFont="1" applyAlignment="1">
      <alignment horizontal="right" wrapText="1"/>
    </xf>
    <xf numFmtId="0" fontId="11" fillId="0" borderId="0" xfId="0" applyFont="1"/>
    <xf numFmtId="0" fontId="8" fillId="0" borderId="0" xfId="0" applyFont="1" applyAlignment="1">
      <alignment horizontal="right"/>
    </xf>
    <xf numFmtId="4" fontId="10" fillId="0" borderId="0" xfId="0" applyNumberFormat="1" applyFont="1"/>
    <xf numFmtId="0" fontId="0" fillId="2" borderId="0" xfId="0" applyFill="1" applyAlignment="1">
      <alignment horizontal="center" vertical="center" wrapText="1"/>
    </xf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</dxf>
    <dxf>
      <fill>
        <patternFill>
          <fgColor theme="7" tint="0.39994506668294322"/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3:M163" totalsRowShown="0" headerRowDxfId="14" dataDxfId="13">
  <autoFilter ref="A3:M163"/>
  <tableColumns count="13">
    <tableColumn id="1" name="Godina" dataDxfId="12"/>
    <tableColumn id="2" name="Konkursna kategorija" dataDxfId="11"/>
    <tableColumn id="3" name="Naziv projekta" dataDxfId="10"/>
    <tableColumn id="4" name="Status projekta" dataDxfId="9"/>
    <tableColumn id="13" name="Broj gledalaca" dataDxfId="8"/>
    <tableColumn id="5" name="Producent" dataDxfId="7"/>
    <tableColumn id="6" name="Reditelj" dataDxfId="6"/>
    <tableColumn id="7" name="Reditelj član UFUS-a" dataDxfId="5"/>
    <tableColumn id="8" name="Scenarista" dataDxfId="4"/>
    <tableColumn id="9" name="Scenarista član UFUS-a" dataDxfId="3"/>
    <tableColumn id="12" name="Komisija" dataDxfId="2"/>
    <tableColumn id="10" name="Iznos dobijenih (RSD)" dataDxfId="1"/>
    <tableColumn id="11" name="Vrednost u 2026. (RSD) -kumulativni indeks potrošačkih cena (CPI) prema podacima Republičkog zavoda za statistiku (RZS) zaključno sa 2025. i projektovanom inflacijom za tekuću 2026. godinu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3"/>
  <sheetViews>
    <sheetView tabSelected="1" topLeftCell="A95" workbookViewId="0">
      <selection activeCell="E98" sqref="E98"/>
    </sheetView>
  </sheetViews>
  <sheetFormatPr defaultRowHeight="15" x14ac:dyDescent="0.25"/>
  <cols>
    <col min="2" max="2" width="19.42578125" customWidth="1"/>
    <col min="3" max="3" width="21" customWidth="1"/>
    <col min="4" max="4" width="20.5703125" customWidth="1"/>
    <col min="5" max="5" width="17" style="12" customWidth="1"/>
    <col min="6" max="6" width="14.7109375" customWidth="1"/>
    <col min="7" max="7" width="15.85546875" customWidth="1"/>
    <col min="8" max="8" width="7.85546875" customWidth="1"/>
    <col min="9" max="9" width="17.42578125" customWidth="1"/>
    <col min="10" max="10" width="8.7109375" customWidth="1"/>
    <col min="11" max="11" width="19.140625" customWidth="1"/>
    <col min="12" max="12" width="12.42578125" style="12" customWidth="1"/>
    <col min="13" max="13" width="15.7109375" style="12" customWidth="1"/>
    <col min="14" max="14" width="17" customWidth="1"/>
    <col min="15" max="15" width="21.7109375" customWidth="1"/>
  </cols>
  <sheetData>
    <row r="1" spans="1:15" ht="69" customHeight="1" x14ac:dyDescent="0.5">
      <c r="A1" s="28" t="s">
        <v>598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4" t="s">
        <v>596</v>
      </c>
      <c r="O1" s="25">
        <f>SUBTOTAL(3, C4:C200)</f>
        <v>160</v>
      </c>
    </row>
    <row r="2" spans="1:15" ht="15.75" x14ac:dyDescent="0.25">
      <c r="K2" s="29" t="s">
        <v>599</v>
      </c>
      <c r="L2" s="29"/>
      <c r="M2" s="19">
        <v>117.3986</v>
      </c>
      <c r="N2" s="26" t="s">
        <v>597</v>
      </c>
      <c r="O2" s="27">
        <f>O3/M2</f>
        <v>39513982.705074847</v>
      </c>
    </row>
    <row r="3" spans="1:15" ht="195" customHeight="1" x14ac:dyDescent="0.35">
      <c r="A3" s="6" t="s">
        <v>0</v>
      </c>
      <c r="B3" s="6" t="s">
        <v>52</v>
      </c>
      <c r="C3" s="6" t="s">
        <v>1</v>
      </c>
      <c r="D3" s="6" t="s">
        <v>54</v>
      </c>
      <c r="E3" s="9" t="s">
        <v>479</v>
      </c>
      <c r="F3" s="6" t="s">
        <v>2</v>
      </c>
      <c r="G3" s="6" t="s">
        <v>3</v>
      </c>
      <c r="H3" s="6" t="s">
        <v>51</v>
      </c>
      <c r="I3" s="6" t="s">
        <v>4</v>
      </c>
      <c r="J3" s="6" t="s">
        <v>53</v>
      </c>
      <c r="K3" s="6" t="s">
        <v>443</v>
      </c>
      <c r="L3" s="9" t="s">
        <v>56</v>
      </c>
      <c r="M3" s="9" t="s">
        <v>55</v>
      </c>
      <c r="N3" s="22" t="s">
        <v>595</v>
      </c>
      <c r="O3" s="23">
        <f>SUBTOTAL(9,L4:L200)</f>
        <v>4638886250</v>
      </c>
    </row>
    <row r="4" spans="1:15" ht="105" x14ac:dyDescent="0.25">
      <c r="A4" s="6">
        <v>2013</v>
      </c>
      <c r="B4" s="1" t="s">
        <v>207</v>
      </c>
      <c r="C4" s="7" t="s">
        <v>5</v>
      </c>
      <c r="D4" s="1" t="s">
        <v>255</v>
      </c>
      <c r="E4" s="9">
        <v>4450</v>
      </c>
      <c r="F4" s="1" t="s">
        <v>6</v>
      </c>
      <c r="G4" s="1" t="s">
        <v>7</v>
      </c>
      <c r="H4" s="1" t="s">
        <v>20</v>
      </c>
      <c r="I4" s="1" t="s">
        <v>8</v>
      </c>
      <c r="J4" s="1" t="s">
        <v>20</v>
      </c>
      <c r="K4" s="1" t="s">
        <v>440</v>
      </c>
      <c r="L4" s="2">
        <v>22000000</v>
      </c>
      <c r="M4" s="2">
        <v>40150000</v>
      </c>
      <c r="N4" s="21"/>
    </row>
    <row r="5" spans="1:15" ht="105" x14ac:dyDescent="0.25">
      <c r="A5" s="6">
        <v>2013</v>
      </c>
      <c r="B5" s="1" t="s">
        <v>207</v>
      </c>
      <c r="C5" s="7" t="s">
        <v>10</v>
      </c>
      <c r="D5" s="1" t="s">
        <v>255</v>
      </c>
      <c r="E5" s="9">
        <v>4906</v>
      </c>
      <c r="F5" s="1" t="s">
        <v>11</v>
      </c>
      <c r="G5" s="1" t="s">
        <v>12</v>
      </c>
      <c r="H5" s="1" t="s">
        <v>20</v>
      </c>
      <c r="I5" s="1" t="s">
        <v>12</v>
      </c>
      <c r="J5" s="1" t="s">
        <v>20</v>
      </c>
      <c r="K5" s="1" t="s">
        <v>440</v>
      </c>
      <c r="L5" s="2">
        <v>22000000</v>
      </c>
      <c r="M5" s="2">
        <v>40150000</v>
      </c>
    </row>
    <row r="6" spans="1:15" ht="105" x14ac:dyDescent="0.25">
      <c r="A6" s="6">
        <v>2013</v>
      </c>
      <c r="B6" s="1" t="s">
        <v>207</v>
      </c>
      <c r="C6" s="7" t="s">
        <v>13</v>
      </c>
      <c r="D6" s="1" t="s">
        <v>255</v>
      </c>
      <c r="E6" s="9">
        <v>12021</v>
      </c>
      <c r="F6" s="1" t="s">
        <v>14</v>
      </c>
      <c r="G6" s="1" t="s">
        <v>15</v>
      </c>
      <c r="H6" s="1" t="s">
        <v>20</v>
      </c>
      <c r="I6" s="1" t="s">
        <v>16</v>
      </c>
      <c r="J6" s="1" t="s">
        <v>20</v>
      </c>
      <c r="K6" s="1" t="s">
        <v>440</v>
      </c>
      <c r="L6" s="2">
        <v>22000000</v>
      </c>
      <c r="M6" s="2">
        <v>40150000</v>
      </c>
    </row>
    <row r="7" spans="1:15" ht="105" x14ac:dyDescent="0.25">
      <c r="A7" s="6">
        <v>2014</v>
      </c>
      <c r="B7" s="1" t="s">
        <v>207</v>
      </c>
      <c r="C7" s="7" t="s">
        <v>17</v>
      </c>
      <c r="D7" s="1" t="s">
        <v>255</v>
      </c>
      <c r="E7" s="9">
        <v>17638</v>
      </c>
      <c r="F7" s="1" t="s">
        <v>18</v>
      </c>
      <c r="G7" s="1" t="s">
        <v>19</v>
      </c>
      <c r="H7" s="1" t="s">
        <v>20</v>
      </c>
      <c r="I7" s="1" t="s">
        <v>19</v>
      </c>
      <c r="J7" s="1" t="s">
        <v>20</v>
      </c>
      <c r="K7" s="1" t="s">
        <v>441</v>
      </c>
      <c r="L7" s="2">
        <v>28300000</v>
      </c>
      <c r="M7" s="2">
        <v>50487200</v>
      </c>
    </row>
    <row r="8" spans="1:15" ht="105" x14ac:dyDescent="0.25">
      <c r="A8" s="6">
        <v>2014</v>
      </c>
      <c r="B8" s="1" t="s">
        <v>207</v>
      </c>
      <c r="C8" s="7" t="s">
        <v>21</v>
      </c>
      <c r="D8" s="1" t="s">
        <v>255</v>
      </c>
      <c r="E8" s="9">
        <v>15571</v>
      </c>
      <c r="F8" s="1" t="s">
        <v>22</v>
      </c>
      <c r="G8" s="1" t="s">
        <v>23</v>
      </c>
      <c r="H8" s="1" t="s">
        <v>9</v>
      </c>
      <c r="I8" s="1" t="s">
        <v>23</v>
      </c>
      <c r="J8" s="1" t="s">
        <v>9</v>
      </c>
      <c r="K8" s="1" t="s">
        <v>441</v>
      </c>
      <c r="L8" s="2">
        <v>24000000</v>
      </c>
      <c r="M8" s="2">
        <v>42816000</v>
      </c>
    </row>
    <row r="9" spans="1:15" ht="105" x14ac:dyDescent="0.25">
      <c r="A9" s="6">
        <v>2014</v>
      </c>
      <c r="B9" s="1" t="s">
        <v>207</v>
      </c>
      <c r="C9" s="7" t="s">
        <v>24</v>
      </c>
      <c r="D9" s="1" t="s">
        <v>255</v>
      </c>
      <c r="E9" s="9">
        <v>47475</v>
      </c>
      <c r="F9" s="1" t="s">
        <v>25</v>
      </c>
      <c r="G9" s="1" t="s">
        <v>26</v>
      </c>
      <c r="H9" s="1" t="s">
        <v>20</v>
      </c>
      <c r="I9" s="1" t="s">
        <v>26</v>
      </c>
      <c r="J9" s="1" t="s">
        <v>20</v>
      </c>
      <c r="K9" s="1" t="s">
        <v>441</v>
      </c>
      <c r="L9" s="2">
        <v>21750000</v>
      </c>
      <c r="M9" s="2">
        <v>38802000</v>
      </c>
    </row>
    <row r="10" spans="1:15" ht="105" x14ac:dyDescent="0.25">
      <c r="A10" s="6">
        <v>2014</v>
      </c>
      <c r="B10" s="1" t="s">
        <v>207</v>
      </c>
      <c r="C10" s="7" t="s">
        <v>27</v>
      </c>
      <c r="D10" s="1" t="s">
        <v>255</v>
      </c>
      <c r="E10" s="9">
        <v>11820</v>
      </c>
      <c r="F10" s="1" t="s">
        <v>28</v>
      </c>
      <c r="G10" s="1" t="s">
        <v>29</v>
      </c>
      <c r="H10" s="1" t="s">
        <v>9</v>
      </c>
      <c r="I10" s="1" t="s">
        <v>30</v>
      </c>
      <c r="J10" s="1" t="s">
        <v>20</v>
      </c>
      <c r="K10" s="1" t="s">
        <v>441</v>
      </c>
      <c r="L10" s="2">
        <v>20000000</v>
      </c>
      <c r="M10" s="2">
        <v>35680000</v>
      </c>
    </row>
    <row r="11" spans="1:15" ht="105" x14ac:dyDescent="0.25">
      <c r="A11" s="6">
        <v>2014</v>
      </c>
      <c r="B11" s="1" t="s">
        <v>207</v>
      </c>
      <c r="C11" s="7" t="s">
        <v>31</v>
      </c>
      <c r="D11" s="1" t="s">
        <v>255</v>
      </c>
      <c r="E11" s="9">
        <v>1573</v>
      </c>
      <c r="F11" s="1" t="s">
        <v>32</v>
      </c>
      <c r="G11" s="1" t="s">
        <v>33</v>
      </c>
      <c r="H11" s="1" t="s">
        <v>20</v>
      </c>
      <c r="I11" s="1" t="s">
        <v>34</v>
      </c>
      <c r="J11" s="1" t="s">
        <v>20</v>
      </c>
      <c r="K11" s="1" t="s">
        <v>441</v>
      </c>
      <c r="L11" s="2">
        <v>19500000</v>
      </c>
      <c r="M11" s="2">
        <v>34788000</v>
      </c>
    </row>
    <row r="12" spans="1:15" ht="105" x14ac:dyDescent="0.25">
      <c r="A12" s="6">
        <v>2014</v>
      </c>
      <c r="B12" s="1" t="s">
        <v>207</v>
      </c>
      <c r="C12" s="7" t="s">
        <v>35</v>
      </c>
      <c r="D12" s="1" t="s">
        <v>255</v>
      </c>
      <c r="E12" s="9">
        <v>2649</v>
      </c>
      <c r="F12" s="1" t="s">
        <v>36</v>
      </c>
      <c r="G12" s="1" t="s">
        <v>37</v>
      </c>
      <c r="H12" s="1" t="s">
        <v>20</v>
      </c>
      <c r="I12" s="1" t="s">
        <v>38</v>
      </c>
      <c r="J12" s="1" t="s">
        <v>20</v>
      </c>
      <c r="K12" s="1" t="s">
        <v>441</v>
      </c>
      <c r="L12" s="2">
        <v>24000000</v>
      </c>
      <c r="M12" s="2">
        <v>42816000</v>
      </c>
    </row>
    <row r="13" spans="1:15" ht="105" x14ac:dyDescent="0.25">
      <c r="A13" s="6">
        <v>2014</v>
      </c>
      <c r="B13" s="1" t="s">
        <v>207</v>
      </c>
      <c r="C13" s="7" t="s">
        <v>39</v>
      </c>
      <c r="D13" s="1" t="s">
        <v>255</v>
      </c>
      <c r="E13" s="9">
        <v>618415</v>
      </c>
      <c r="F13" s="1" t="s">
        <v>40</v>
      </c>
      <c r="G13" s="1" t="s">
        <v>41</v>
      </c>
      <c r="H13" s="1" t="s">
        <v>20</v>
      </c>
      <c r="I13" s="1" t="s">
        <v>42</v>
      </c>
      <c r="J13" s="1" t="s">
        <v>20</v>
      </c>
      <c r="K13" s="1" t="s">
        <v>441</v>
      </c>
      <c r="L13" s="2">
        <v>19250000</v>
      </c>
      <c r="M13" s="2">
        <v>34342000</v>
      </c>
    </row>
    <row r="14" spans="1:15" ht="105" x14ac:dyDescent="0.25">
      <c r="A14" s="6">
        <v>2014</v>
      </c>
      <c r="B14" s="1" t="s">
        <v>207</v>
      </c>
      <c r="C14" s="7" t="s">
        <v>43</v>
      </c>
      <c r="D14" s="1" t="s">
        <v>369</v>
      </c>
      <c r="E14" s="9"/>
      <c r="F14" s="1" t="s">
        <v>44</v>
      </c>
      <c r="G14" s="1" t="s">
        <v>45</v>
      </c>
      <c r="H14" s="1" t="s">
        <v>9</v>
      </c>
      <c r="I14" s="1" t="s">
        <v>46</v>
      </c>
      <c r="J14" s="1" t="s">
        <v>9</v>
      </c>
      <c r="K14" s="1" t="s">
        <v>441</v>
      </c>
      <c r="L14" s="2">
        <v>17400000</v>
      </c>
      <c r="M14" s="2">
        <v>31041600</v>
      </c>
    </row>
    <row r="15" spans="1:15" ht="105" x14ac:dyDescent="0.25">
      <c r="A15" s="6">
        <v>2014</v>
      </c>
      <c r="B15" s="1" t="s">
        <v>207</v>
      </c>
      <c r="C15" s="7" t="s">
        <v>47</v>
      </c>
      <c r="D15" s="1" t="s">
        <v>255</v>
      </c>
      <c r="E15" s="9">
        <v>1822</v>
      </c>
      <c r="F15" s="1" t="s">
        <v>48</v>
      </c>
      <c r="G15" s="1" t="s">
        <v>49</v>
      </c>
      <c r="H15" s="1" t="s">
        <v>9</v>
      </c>
      <c r="I15" s="1" t="s">
        <v>50</v>
      </c>
      <c r="J15" s="1" t="s">
        <v>9</v>
      </c>
      <c r="K15" s="1" t="s">
        <v>441</v>
      </c>
      <c r="L15" s="2">
        <v>11600000</v>
      </c>
      <c r="M15" s="2">
        <v>20694400</v>
      </c>
    </row>
    <row r="16" spans="1:15" ht="105" x14ac:dyDescent="0.25">
      <c r="A16" s="6">
        <v>2014</v>
      </c>
      <c r="B16" s="1" t="s">
        <v>57</v>
      </c>
      <c r="C16" s="7" t="s">
        <v>58</v>
      </c>
      <c r="D16" s="1" t="s">
        <v>255</v>
      </c>
      <c r="E16" s="9">
        <v>42037</v>
      </c>
      <c r="F16" s="1" t="s">
        <v>59</v>
      </c>
      <c r="G16" s="1" t="s">
        <v>60</v>
      </c>
      <c r="H16" s="1" t="s">
        <v>9</v>
      </c>
      <c r="I16" s="1" t="s">
        <v>61</v>
      </c>
      <c r="J16" s="1" t="s">
        <v>9</v>
      </c>
      <c r="K16" s="1" t="s">
        <v>442</v>
      </c>
      <c r="L16" s="2">
        <v>50000000</v>
      </c>
      <c r="M16" s="2">
        <v>89200000</v>
      </c>
    </row>
    <row r="17" spans="1:13" ht="90" x14ac:dyDescent="0.25">
      <c r="A17" s="6">
        <v>2015</v>
      </c>
      <c r="B17" s="1" t="s">
        <v>207</v>
      </c>
      <c r="C17" s="7" t="s">
        <v>62</v>
      </c>
      <c r="D17" s="1" t="s">
        <v>255</v>
      </c>
      <c r="E17" s="9">
        <v>12734</v>
      </c>
      <c r="F17" s="1" t="s">
        <v>36</v>
      </c>
      <c r="G17" s="1" t="s">
        <v>63</v>
      </c>
      <c r="H17" s="1" t="s">
        <v>20</v>
      </c>
      <c r="I17" s="1" t="s">
        <v>64</v>
      </c>
      <c r="J17" s="1" t="s">
        <v>9</v>
      </c>
      <c r="K17" s="1" t="s">
        <v>444</v>
      </c>
      <c r="L17" s="2">
        <v>20000000</v>
      </c>
      <c r="M17" s="2">
        <v>33100000</v>
      </c>
    </row>
    <row r="18" spans="1:13" ht="90" x14ac:dyDescent="0.25">
      <c r="A18" s="6">
        <v>2015</v>
      </c>
      <c r="B18" s="1" t="s">
        <v>207</v>
      </c>
      <c r="C18" s="7" t="s">
        <v>65</v>
      </c>
      <c r="D18" s="1" t="s">
        <v>255</v>
      </c>
      <c r="E18" s="9">
        <v>50768</v>
      </c>
      <c r="F18" s="1" t="s">
        <v>66</v>
      </c>
      <c r="G18" s="1" t="s">
        <v>67</v>
      </c>
      <c r="H18" s="1" t="s">
        <v>20</v>
      </c>
      <c r="I18" s="1" t="s">
        <v>68</v>
      </c>
      <c r="J18" s="1" t="s">
        <v>20</v>
      </c>
      <c r="K18" s="1" t="s">
        <v>444</v>
      </c>
      <c r="L18" s="2">
        <v>20000000</v>
      </c>
      <c r="M18" s="2">
        <v>33100000</v>
      </c>
    </row>
    <row r="19" spans="1:13" ht="90" x14ac:dyDescent="0.25">
      <c r="A19" s="6">
        <v>2015</v>
      </c>
      <c r="B19" s="1" t="s">
        <v>207</v>
      </c>
      <c r="C19" s="7" t="s">
        <v>69</v>
      </c>
      <c r="D19" s="1" t="s">
        <v>255</v>
      </c>
      <c r="E19" s="9">
        <v>13783</v>
      </c>
      <c r="F19" s="1" t="s">
        <v>70</v>
      </c>
      <c r="G19" s="1" t="s">
        <v>71</v>
      </c>
      <c r="H19" s="1" t="s">
        <v>9</v>
      </c>
      <c r="I19" s="1" t="s">
        <v>72</v>
      </c>
      <c r="J19" s="1" t="s">
        <v>9</v>
      </c>
      <c r="K19" s="1" t="s">
        <v>444</v>
      </c>
      <c r="L19" s="2">
        <v>20000000</v>
      </c>
      <c r="M19" s="2">
        <v>33100000</v>
      </c>
    </row>
    <row r="20" spans="1:13" ht="90" x14ac:dyDescent="0.25">
      <c r="A20" s="6">
        <v>2015</v>
      </c>
      <c r="B20" s="1" t="s">
        <v>207</v>
      </c>
      <c r="C20" s="7" t="s">
        <v>73</v>
      </c>
      <c r="D20" s="1" t="s">
        <v>255</v>
      </c>
      <c r="E20" s="9"/>
      <c r="F20" s="1" t="s">
        <v>74</v>
      </c>
      <c r="G20" s="1" t="s">
        <v>75</v>
      </c>
      <c r="H20" s="1" t="s">
        <v>9</v>
      </c>
      <c r="I20" s="1" t="s">
        <v>76</v>
      </c>
      <c r="J20" s="1" t="s">
        <v>20</v>
      </c>
      <c r="K20" s="1" t="s">
        <v>444</v>
      </c>
      <c r="L20" s="2">
        <v>20000000</v>
      </c>
      <c r="M20" s="2">
        <v>33100000</v>
      </c>
    </row>
    <row r="21" spans="1:13" ht="90" x14ac:dyDescent="0.25">
      <c r="A21" s="6">
        <v>2016</v>
      </c>
      <c r="B21" s="1" t="s">
        <v>207</v>
      </c>
      <c r="C21" s="7" t="s">
        <v>78</v>
      </c>
      <c r="D21" s="1" t="s">
        <v>369</v>
      </c>
      <c r="E21" s="9"/>
      <c r="F21" s="1" t="s">
        <v>79</v>
      </c>
      <c r="G21" s="1" t="s">
        <v>80</v>
      </c>
      <c r="H21" s="1" t="s">
        <v>9</v>
      </c>
      <c r="I21" s="1" t="s">
        <v>112</v>
      </c>
      <c r="J21" s="1" t="s">
        <v>112</v>
      </c>
      <c r="K21" s="1" t="s">
        <v>445</v>
      </c>
      <c r="L21" s="2">
        <v>50000000</v>
      </c>
      <c r="M21" s="2">
        <v>81800000</v>
      </c>
    </row>
    <row r="22" spans="1:13" ht="90" x14ac:dyDescent="0.25">
      <c r="A22" s="6">
        <v>2016</v>
      </c>
      <c r="B22" s="1" t="s">
        <v>207</v>
      </c>
      <c r="C22" s="7" t="s">
        <v>81</v>
      </c>
      <c r="D22" s="1" t="s">
        <v>255</v>
      </c>
      <c r="E22" s="9">
        <v>253889</v>
      </c>
      <c r="F22" s="1" t="s">
        <v>82</v>
      </c>
      <c r="G22" s="1" t="s">
        <v>83</v>
      </c>
      <c r="H22" s="1" t="s">
        <v>9</v>
      </c>
      <c r="I22" s="1" t="s">
        <v>112</v>
      </c>
      <c r="J22" s="1" t="s">
        <v>112</v>
      </c>
      <c r="K22" s="1" t="s">
        <v>445</v>
      </c>
      <c r="L22" s="2">
        <v>50000000</v>
      </c>
      <c r="M22" s="2">
        <v>81800000</v>
      </c>
    </row>
    <row r="23" spans="1:13" ht="90" x14ac:dyDescent="0.25">
      <c r="A23" s="6">
        <v>2016</v>
      </c>
      <c r="B23" s="1" t="s">
        <v>207</v>
      </c>
      <c r="C23" s="7" t="s">
        <v>84</v>
      </c>
      <c r="D23" s="1" t="s">
        <v>255</v>
      </c>
      <c r="E23" s="9">
        <v>15005</v>
      </c>
      <c r="F23" s="1" t="s">
        <v>85</v>
      </c>
      <c r="G23" s="1" t="s">
        <v>86</v>
      </c>
      <c r="H23" s="1" t="s">
        <v>9</v>
      </c>
      <c r="I23" s="1" t="s">
        <v>112</v>
      </c>
      <c r="J23" s="1" t="s">
        <v>112</v>
      </c>
      <c r="K23" s="1" t="s">
        <v>445</v>
      </c>
      <c r="L23" s="2">
        <v>30000000</v>
      </c>
      <c r="M23" s="2">
        <v>49080000</v>
      </c>
    </row>
    <row r="24" spans="1:13" ht="90" x14ac:dyDescent="0.25">
      <c r="A24" s="6">
        <v>2016</v>
      </c>
      <c r="B24" s="1" t="s">
        <v>207</v>
      </c>
      <c r="C24" s="7" t="s">
        <v>87</v>
      </c>
      <c r="D24" s="1" t="s">
        <v>255</v>
      </c>
      <c r="E24" s="9"/>
      <c r="F24" s="1" t="s">
        <v>88</v>
      </c>
      <c r="G24" s="1" t="s">
        <v>89</v>
      </c>
      <c r="H24" s="1" t="s">
        <v>20</v>
      </c>
      <c r="I24" s="1" t="s">
        <v>112</v>
      </c>
      <c r="J24" s="1" t="s">
        <v>112</v>
      </c>
      <c r="K24" s="1" t="s">
        <v>445</v>
      </c>
      <c r="L24" s="2">
        <v>30000000</v>
      </c>
      <c r="M24" s="2">
        <v>49080000</v>
      </c>
    </row>
    <row r="25" spans="1:13" ht="90" x14ac:dyDescent="0.25">
      <c r="A25" s="6">
        <v>2016</v>
      </c>
      <c r="B25" s="1" t="s">
        <v>207</v>
      </c>
      <c r="C25" s="7" t="s">
        <v>90</v>
      </c>
      <c r="D25" s="1" t="s">
        <v>255</v>
      </c>
      <c r="E25" s="9">
        <v>144061</v>
      </c>
      <c r="F25" s="1" t="s">
        <v>91</v>
      </c>
      <c r="G25" s="1" t="s">
        <v>92</v>
      </c>
      <c r="H25" s="1" t="s">
        <v>9</v>
      </c>
      <c r="I25" s="1" t="s">
        <v>112</v>
      </c>
      <c r="J25" s="1" t="s">
        <v>112</v>
      </c>
      <c r="K25" s="1" t="s">
        <v>445</v>
      </c>
      <c r="L25" s="2">
        <v>20000000</v>
      </c>
      <c r="M25" s="2">
        <v>32720000</v>
      </c>
    </row>
    <row r="26" spans="1:13" ht="90" x14ac:dyDescent="0.25">
      <c r="A26" s="6">
        <v>2016</v>
      </c>
      <c r="B26" s="1" t="s">
        <v>207</v>
      </c>
      <c r="C26" s="7" t="s">
        <v>93</v>
      </c>
      <c r="D26" s="1" t="s">
        <v>255</v>
      </c>
      <c r="E26" s="9">
        <v>200910</v>
      </c>
      <c r="F26" s="1" t="s">
        <v>94</v>
      </c>
      <c r="G26" s="1" t="s">
        <v>95</v>
      </c>
      <c r="H26" s="1" t="s">
        <v>9</v>
      </c>
      <c r="I26" s="1" t="s">
        <v>112</v>
      </c>
      <c r="J26" s="1" t="s">
        <v>112</v>
      </c>
      <c r="K26" s="1" t="s">
        <v>445</v>
      </c>
      <c r="L26" s="2">
        <v>20000000</v>
      </c>
      <c r="M26" s="2">
        <v>32720000</v>
      </c>
    </row>
    <row r="27" spans="1:13" ht="105" x14ac:dyDescent="0.25">
      <c r="A27" s="6">
        <v>2016</v>
      </c>
      <c r="B27" s="1" t="s">
        <v>207</v>
      </c>
      <c r="C27" s="7" t="s">
        <v>429</v>
      </c>
      <c r="D27" s="1" t="s">
        <v>428</v>
      </c>
      <c r="E27" s="9"/>
      <c r="F27" s="1" t="s">
        <v>96</v>
      </c>
      <c r="G27" s="1" t="s">
        <v>97</v>
      </c>
      <c r="H27" s="1" t="s">
        <v>20</v>
      </c>
      <c r="I27" s="1" t="s">
        <v>112</v>
      </c>
      <c r="J27" s="1" t="s">
        <v>112</v>
      </c>
      <c r="K27" s="1" t="s">
        <v>446</v>
      </c>
      <c r="L27" s="2">
        <v>24000000</v>
      </c>
      <c r="M27" s="2">
        <v>39264000</v>
      </c>
    </row>
    <row r="28" spans="1:13" ht="105" x14ac:dyDescent="0.25">
      <c r="A28" s="6">
        <v>2016</v>
      </c>
      <c r="B28" s="1" t="s">
        <v>207</v>
      </c>
      <c r="C28" s="7" t="s">
        <v>98</v>
      </c>
      <c r="D28" s="1" t="s">
        <v>255</v>
      </c>
      <c r="E28" s="9"/>
      <c r="F28" s="1" t="s">
        <v>99</v>
      </c>
      <c r="G28" s="1" t="s">
        <v>100</v>
      </c>
      <c r="H28" s="1" t="s">
        <v>20</v>
      </c>
      <c r="I28" s="1" t="s">
        <v>112</v>
      </c>
      <c r="J28" s="1" t="s">
        <v>112</v>
      </c>
      <c r="K28" s="1" t="s">
        <v>446</v>
      </c>
      <c r="L28" s="2">
        <v>30000000</v>
      </c>
      <c r="M28" s="2">
        <v>49080000</v>
      </c>
    </row>
    <row r="29" spans="1:13" ht="105" x14ac:dyDescent="0.25">
      <c r="A29" s="6">
        <v>2016</v>
      </c>
      <c r="B29" s="1" t="s">
        <v>207</v>
      </c>
      <c r="C29" s="7" t="s">
        <v>101</v>
      </c>
      <c r="D29" s="1" t="s">
        <v>255</v>
      </c>
      <c r="E29" s="9">
        <v>43006</v>
      </c>
      <c r="F29" s="1" t="s">
        <v>102</v>
      </c>
      <c r="G29" s="1" t="s">
        <v>103</v>
      </c>
      <c r="H29" s="1" t="s">
        <v>9</v>
      </c>
      <c r="I29" s="1" t="s">
        <v>112</v>
      </c>
      <c r="J29" s="1" t="s">
        <v>112</v>
      </c>
      <c r="K29" s="1" t="s">
        <v>446</v>
      </c>
      <c r="L29" s="2">
        <v>25000000</v>
      </c>
      <c r="M29" s="2">
        <v>40900000</v>
      </c>
    </row>
    <row r="30" spans="1:13" ht="105" x14ac:dyDescent="0.25">
      <c r="A30" s="6">
        <v>2016</v>
      </c>
      <c r="B30" s="1" t="s">
        <v>207</v>
      </c>
      <c r="C30" s="7" t="s">
        <v>430</v>
      </c>
      <c r="D30" s="1" t="s">
        <v>255</v>
      </c>
      <c r="E30" s="9"/>
      <c r="F30" s="1" t="s">
        <v>104</v>
      </c>
      <c r="G30" s="1" t="s">
        <v>105</v>
      </c>
      <c r="H30" s="1" t="s">
        <v>20</v>
      </c>
      <c r="I30" s="1" t="s">
        <v>112</v>
      </c>
      <c r="J30" s="1" t="s">
        <v>112</v>
      </c>
      <c r="K30" s="1" t="s">
        <v>446</v>
      </c>
      <c r="L30" s="2">
        <v>33000000</v>
      </c>
      <c r="M30" s="2">
        <v>53988000</v>
      </c>
    </row>
    <row r="31" spans="1:13" ht="105" x14ac:dyDescent="0.25">
      <c r="A31" s="6">
        <v>2016</v>
      </c>
      <c r="B31" s="1" t="s">
        <v>207</v>
      </c>
      <c r="C31" s="7" t="s">
        <v>106</v>
      </c>
      <c r="D31" s="1" t="s">
        <v>255</v>
      </c>
      <c r="E31" s="9">
        <v>10386</v>
      </c>
      <c r="F31" s="1" t="s">
        <v>107</v>
      </c>
      <c r="G31" s="1" t="s">
        <v>108</v>
      </c>
      <c r="H31" s="1" t="s">
        <v>20</v>
      </c>
      <c r="I31" s="1" t="s">
        <v>112</v>
      </c>
      <c r="J31" s="1" t="s">
        <v>112</v>
      </c>
      <c r="K31" s="1" t="s">
        <v>446</v>
      </c>
      <c r="L31" s="2">
        <v>30000000</v>
      </c>
      <c r="M31" s="2">
        <v>49080000</v>
      </c>
    </row>
    <row r="32" spans="1:13" ht="105" x14ac:dyDescent="0.25">
      <c r="A32" s="6">
        <v>2016</v>
      </c>
      <c r="B32" s="1" t="s">
        <v>207</v>
      </c>
      <c r="C32" s="7" t="s">
        <v>109</v>
      </c>
      <c r="D32" s="1" t="s">
        <v>255</v>
      </c>
      <c r="E32" s="9"/>
      <c r="F32" s="1" t="s">
        <v>110</v>
      </c>
      <c r="G32" s="1" t="s">
        <v>111</v>
      </c>
      <c r="H32" s="1" t="s">
        <v>20</v>
      </c>
      <c r="I32" s="1" t="s">
        <v>112</v>
      </c>
      <c r="J32" s="1" t="s">
        <v>112</v>
      </c>
      <c r="K32" s="1" t="s">
        <v>446</v>
      </c>
      <c r="L32" s="2">
        <v>30000000</v>
      </c>
      <c r="M32" s="2">
        <v>49080000</v>
      </c>
    </row>
    <row r="33" spans="1:13" ht="165" x14ac:dyDescent="0.25">
      <c r="A33" s="6">
        <v>2017</v>
      </c>
      <c r="B33" s="1" t="s">
        <v>207</v>
      </c>
      <c r="C33" s="7" t="s">
        <v>113</v>
      </c>
      <c r="D33" s="1" t="s">
        <v>255</v>
      </c>
      <c r="E33" s="9"/>
      <c r="F33" s="1" t="s">
        <v>114</v>
      </c>
      <c r="G33" s="1" t="s">
        <v>115</v>
      </c>
      <c r="H33" s="1" t="s">
        <v>20</v>
      </c>
      <c r="I33" s="1" t="s">
        <v>112</v>
      </c>
      <c r="J33" s="1" t="s">
        <v>112</v>
      </c>
      <c r="K33" s="1" t="s">
        <v>447</v>
      </c>
      <c r="L33" s="2">
        <v>34000000</v>
      </c>
      <c r="M33" s="2">
        <v>55080000</v>
      </c>
    </row>
    <row r="34" spans="1:13" ht="165" x14ac:dyDescent="0.25">
      <c r="A34" s="6">
        <v>2017</v>
      </c>
      <c r="B34" s="1" t="s">
        <v>207</v>
      </c>
      <c r="C34" s="7" t="s">
        <v>116</v>
      </c>
      <c r="D34" s="1" t="s">
        <v>255</v>
      </c>
      <c r="E34" s="9">
        <v>13859</v>
      </c>
      <c r="F34" s="1" t="s">
        <v>117</v>
      </c>
      <c r="G34" s="1" t="s">
        <v>118</v>
      </c>
      <c r="H34" s="1" t="s">
        <v>20</v>
      </c>
      <c r="I34" s="1" t="s">
        <v>112</v>
      </c>
      <c r="J34" s="1" t="s">
        <v>112</v>
      </c>
      <c r="K34" s="1" t="s">
        <v>447</v>
      </c>
      <c r="L34" s="2">
        <v>38000000</v>
      </c>
      <c r="M34" s="2">
        <v>61560000</v>
      </c>
    </row>
    <row r="35" spans="1:13" ht="165" x14ac:dyDescent="0.25">
      <c r="A35" s="6">
        <v>2017</v>
      </c>
      <c r="B35" s="1" t="s">
        <v>207</v>
      </c>
      <c r="C35" s="7" t="s">
        <v>119</v>
      </c>
      <c r="D35" s="1" t="s">
        <v>255</v>
      </c>
      <c r="E35" s="9"/>
      <c r="F35" s="1" t="s">
        <v>120</v>
      </c>
      <c r="G35" s="1" t="s">
        <v>121</v>
      </c>
      <c r="H35" s="1" t="s">
        <v>9</v>
      </c>
      <c r="I35" s="1" t="s">
        <v>112</v>
      </c>
      <c r="J35" s="1" t="s">
        <v>112</v>
      </c>
      <c r="K35" s="1" t="s">
        <v>447</v>
      </c>
      <c r="L35" s="2">
        <v>32000000</v>
      </c>
      <c r="M35" s="2">
        <v>51840000</v>
      </c>
    </row>
    <row r="36" spans="1:13" ht="165" x14ac:dyDescent="0.25">
      <c r="A36" s="6">
        <v>2017</v>
      </c>
      <c r="B36" s="1" t="s">
        <v>207</v>
      </c>
      <c r="C36" s="7" t="s">
        <v>122</v>
      </c>
      <c r="D36" s="1" t="s">
        <v>369</v>
      </c>
      <c r="E36" s="9"/>
      <c r="F36" s="1" t="s">
        <v>123</v>
      </c>
      <c r="G36" s="1" t="s">
        <v>124</v>
      </c>
      <c r="H36" s="1" t="s">
        <v>20</v>
      </c>
      <c r="I36" s="1" t="s">
        <v>112</v>
      </c>
      <c r="J36" s="1" t="s">
        <v>112</v>
      </c>
      <c r="K36" s="1" t="s">
        <v>447</v>
      </c>
      <c r="L36" s="2">
        <v>26000000</v>
      </c>
      <c r="M36" s="2">
        <v>42120000</v>
      </c>
    </row>
    <row r="37" spans="1:13" ht="105" x14ac:dyDescent="0.25">
      <c r="A37" s="6">
        <v>2017</v>
      </c>
      <c r="B37" s="1" t="s">
        <v>57</v>
      </c>
      <c r="C37" s="7" t="s">
        <v>480</v>
      </c>
      <c r="D37" s="1" t="s">
        <v>255</v>
      </c>
      <c r="E37" s="9">
        <v>202459</v>
      </c>
      <c r="F37" s="1" t="s">
        <v>125</v>
      </c>
      <c r="G37" s="1" t="s">
        <v>212</v>
      </c>
      <c r="H37" s="1" t="s">
        <v>20</v>
      </c>
      <c r="I37" s="1" t="s">
        <v>481</v>
      </c>
      <c r="J37" s="1" t="s">
        <v>20</v>
      </c>
      <c r="K37" s="1" t="s">
        <v>448</v>
      </c>
      <c r="L37" s="2">
        <v>39900000</v>
      </c>
      <c r="M37" s="2">
        <v>64638000</v>
      </c>
    </row>
    <row r="38" spans="1:13" ht="105" x14ac:dyDescent="0.25">
      <c r="A38" s="6">
        <v>2017</v>
      </c>
      <c r="B38" s="1" t="s">
        <v>128</v>
      </c>
      <c r="C38" s="7" t="s">
        <v>129</v>
      </c>
      <c r="D38" s="1" t="s">
        <v>255</v>
      </c>
      <c r="E38" s="9">
        <v>272793</v>
      </c>
      <c r="F38" s="1" t="s">
        <v>130</v>
      </c>
      <c r="G38" s="1" t="s">
        <v>131</v>
      </c>
      <c r="H38" s="1" t="s">
        <v>9</v>
      </c>
      <c r="I38" s="1" t="s">
        <v>112</v>
      </c>
      <c r="J38" s="1" t="s">
        <v>112</v>
      </c>
      <c r="K38" s="1" t="s">
        <v>449</v>
      </c>
      <c r="L38" s="2">
        <v>20000000</v>
      </c>
      <c r="M38" s="2">
        <v>32400000</v>
      </c>
    </row>
    <row r="39" spans="1:13" ht="105" x14ac:dyDescent="0.25">
      <c r="A39" s="6">
        <v>2017</v>
      </c>
      <c r="B39" s="1" t="s">
        <v>128</v>
      </c>
      <c r="C39" s="7" t="s">
        <v>132</v>
      </c>
      <c r="D39" s="1" t="s">
        <v>255</v>
      </c>
      <c r="E39" s="9">
        <v>28882</v>
      </c>
      <c r="F39" s="1" t="s">
        <v>133</v>
      </c>
      <c r="G39" s="1" t="s">
        <v>134</v>
      </c>
      <c r="H39" s="1" t="s">
        <v>20</v>
      </c>
      <c r="I39" s="1" t="s">
        <v>112</v>
      </c>
      <c r="J39" s="1" t="s">
        <v>112</v>
      </c>
      <c r="K39" s="1" t="s">
        <v>449</v>
      </c>
      <c r="L39" s="2">
        <v>20000000</v>
      </c>
      <c r="M39" s="2">
        <v>32400000</v>
      </c>
    </row>
    <row r="40" spans="1:13" ht="105" x14ac:dyDescent="0.25">
      <c r="A40" s="6">
        <v>2017</v>
      </c>
      <c r="B40" s="1" t="s">
        <v>128</v>
      </c>
      <c r="C40" s="7" t="s">
        <v>135</v>
      </c>
      <c r="D40" s="1" t="s">
        <v>255</v>
      </c>
      <c r="E40" s="9">
        <v>53774</v>
      </c>
      <c r="F40" s="1" t="s">
        <v>25</v>
      </c>
      <c r="G40" s="1" t="s">
        <v>26</v>
      </c>
      <c r="H40" s="1" t="s">
        <v>20</v>
      </c>
      <c r="I40" s="1" t="s">
        <v>112</v>
      </c>
      <c r="J40" s="1" t="s">
        <v>112</v>
      </c>
      <c r="K40" s="1" t="s">
        <v>449</v>
      </c>
      <c r="L40" s="2">
        <v>20000000</v>
      </c>
      <c r="M40" s="2">
        <v>32400000</v>
      </c>
    </row>
    <row r="41" spans="1:13" ht="90" x14ac:dyDescent="0.25">
      <c r="A41" s="6">
        <v>2017</v>
      </c>
      <c r="B41" s="1" t="s">
        <v>207</v>
      </c>
      <c r="C41" s="7" t="s">
        <v>136</v>
      </c>
      <c r="D41" s="1" t="s">
        <v>614</v>
      </c>
      <c r="E41" s="9"/>
      <c r="F41" s="1" t="s">
        <v>22</v>
      </c>
      <c r="G41" s="1" t="s">
        <v>137</v>
      </c>
      <c r="H41" s="1" t="s">
        <v>9</v>
      </c>
      <c r="I41" s="1" t="s">
        <v>112</v>
      </c>
      <c r="J41" s="1" t="s">
        <v>112</v>
      </c>
      <c r="K41" s="1" t="s">
        <v>450</v>
      </c>
      <c r="L41" s="2">
        <v>30000000</v>
      </c>
      <c r="M41" s="2">
        <v>48600000</v>
      </c>
    </row>
    <row r="42" spans="1:13" ht="90" x14ac:dyDescent="0.25">
      <c r="A42" s="6">
        <v>2017</v>
      </c>
      <c r="B42" s="1" t="s">
        <v>207</v>
      </c>
      <c r="C42" s="7" t="s">
        <v>431</v>
      </c>
      <c r="D42" s="1" t="s">
        <v>255</v>
      </c>
      <c r="E42" s="9"/>
      <c r="F42" s="1" t="s">
        <v>138</v>
      </c>
      <c r="G42" s="1" t="s">
        <v>139</v>
      </c>
      <c r="H42" s="1" t="s">
        <v>9</v>
      </c>
      <c r="I42" s="1" t="s">
        <v>112</v>
      </c>
      <c r="J42" s="1" t="s">
        <v>112</v>
      </c>
      <c r="K42" s="1" t="s">
        <v>450</v>
      </c>
      <c r="L42" s="2">
        <v>30000000</v>
      </c>
      <c r="M42" s="2">
        <v>48600000</v>
      </c>
    </row>
    <row r="43" spans="1:13" ht="90" x14ac:dyDescent="0.25">
      <c r="A43" s="6">
        <v>2017</v>
      </c>
      <c r="B43" s="1" t="s">
        <v>207</v>
      </c>
      <c r="C43" s="7" t="s">
        <v>140</v>
      </c>
      <c r="D43" s="1" t="s">
        <v>255</v>
      </c>
      <c r="E43" s="9"/>
      <c r="F43" s="1" t="s">
        <v>141</v>
      </c>
      <c r="G43" s="1" t="s">
        <v>37</v>
      </c>
      <c r="H43" s="1" t="s">
        <v>20</v>
      </c>
      <c r="I43" s="1" t="s">
        <v>112</v>
      </c>
      <c r="J43" s="1" t="s">
        <v>112</v>
      </c>
      <c r="K43" s="1" t="s">
        <v>450</v>
      </c>
      <c r="L43" s="2">
        <v>30000000</v>
      </c>
      <c r="M43" s="2">
        <v>48600000</v>
      </c>
    </row>
    <row r="44" spans="1:13" ht="90" x14ac:dyDescent="0.25">
      <c r="A44" s="6">
        <v>2017</v>
      </c>
      <c r="B44" s="1" t="s">
        <v>207</v>
      </c>
      <c r="C44" s="7" t="s">
        <v>142</v>
      </c>
      <c r="D44" s="1" t="s">
        <v>255</v>
      </c>
      <c r="E44" s="9"/>
      <c r="F44" s="1" t="s">
        <v>143</v>
      </c>
      <c r="G44" s="1" t="s">
        <v>144</v>
      </c>
      <c r="H44" s="1" t="s">
        <v>9</v>
      </c>
      <c r="I44" s="1" t="s">
        <v>112</v>
      </c>
      <c r="J44" s="1" t="s">
        <v>112</v>
      </c>
      <c r="K44" s="1" t="s">
        <v>450</v>
      </c>
      <c r="L44" s="2">
        <v>29000000</v>
      </c>
      <c r="M44" s="2">
        <v>46980000</v>
      </c>
    </row>
    <row r="45" spans="1:13" ht="90" x14ac:dyDescent="0.25">
      <c r="A45" s="6">
        <v>2017</v>
      </c>
      <c r="B45" s="1" t="s">
        <v>207</v>
      </c>
      <c r="C45" s="7" t="s">
        <v>145</v>
      </c>
      <c r="D45" s="1" t="s">
        <v>255</v>
      </c>
      <c r="E45" s="9"/>
      <c r="F45" s="1" t="s">
        <v>146</v>
      </c>
      <c r="G45" s="1" t="s">
        <v>147</v>
      </c>
      <c r="H45" s="1" t="s">
        <v>20</v>
      </c>
      <c r="I45" s="1" t="s">
        <v>112</v>
      </c>
      <c r="J45" s="1" t="s">
        <v>112</v>
      </c>
      <c r="K45" s="1" t="s">
        <v>450</v>
      </c>
      <c r="L45" s="2">
        <v>27000000</v>
      </c>
      <c r="M45" s="2">
        <v>43740000</v>
      </c>
    </row>
    <row r="46" spans="1:13" ht="90" x14ac:dyDescent="0.25">
      <c r="A46" s="6">
        <v>2017</v>
      </c>
      <c r="B46" s="1" t="s">
        <v>207</v>
      </c>
      <c r="C46" s="7" t="s">
        <v>148</v>
      </c>
      <c r="D46" s="1" t="s">
        <v>255</v>
      </c>
      <c r="E46" s="9">
        <v>2571</v>
      </c>
      <c r="F46" s="1" t="s">
        <v>149</v>
      </c>
      <c r="G46" s="1" t="s">
        <v>150</v>
      </c>
      <c r="H46" s="1" t="s">
        <v>9</v>
      </c>
      <c r="I46" s="1" t="s">
        <v>112</v>
      </c>
      <c r="J46" s="1" t="s">
        <v>112</v>
      </c>
      <c r="K46" s="1" t="s">
        <v>450</v>
      </c>
      <c r="L46" s="2">
        <v>4000000</v>
      </c>
      <c r="M46" s="2">
        <v>6480000</v>
      </c>
    </row>
    <row r="47" spans="1:13" ht="90" x14ac:dyDescent="0.25">
      <c r="A47" s="6">
        <v>2018</v>
      </c>
      <c r="B47" s="1" t="s">
        <v>207</v>
      </c>
      <c r="C47" s="7" t="s">
        <v>252</v>
      </c>
      <c r="D47" s="1" t="s">
        <v>255</v>
      </c>
      <c r="E47" s="9"/>
      <c r="F47" s="1" t="s">
        <v>151</v>
      </c>
      <c r="G47" s="1" t="s">
        <v>152</v>
      </c>
      <c r="H47" s="1" t="s">
        <v>9</v>
      </c>
      <c r="I47" s="1" t="s">
        <v>152</v>
      </c>
      <c r="J47" s="1" t="s">
        <v>9</v>
      </c>
      <c r="K47" s="1" t="s">
        <v>451</v>
      </c>
      <c r="L47" s="2">
        <v>4500000</v>
      </c>
      <c r="M47" s="2">
        <v>7110000</v>
      </c>
    </row>
    <row r="48" spans="1:13" ht="90" x14ac:dyDescent="0.25">
      <c r="A48" s="6">
        <v>2018</v>
      </c>
      <c r="B48" s="1" t="s">
        <v>207</v>
      </c>
      <c r="C48" s="7" t="s">
        <v>153</v>
      </c>
      <c r="D48" s="1" t="s">
        <v>255</v>
      </c>
      <c r="E48" s="9">
        <v>193611</v>
      </c>
      <c r="F48" s="1" t="s">
        <v>154</v>
      </c>
      <c r="G48" s="1" t="s">
        <v>155</v>
      </c>
      <c r="H48" s="1" t="s">
        <v>20</v>
      </c>
      <c r="I48" s="1" t="s">
        <v>156</v>
      </c>
      <c r="J48" s="1" t="s">
        <v>9</v>
      </c>
      <c r="K48" s="1" t="s">
        <v>451</v>
      </c>
      <c r="L48" s="2">
        <v>40000000</v>
      </c>
      <c r="M48" s="2">
        <v>63200000</v>
      </c>
    </row>
    <row r="49" spans="1:13" ht="90" x14ac:dyDescent="0.25">
      <c r="A49" s="6">
        <v>2018</v>
      </c>
      <c r="B49" s="1" t="s">
        <v>207</v>
      </c>
      <c r="C49" s="7" t="s">
        <v>157</v>
      </c>
      <c r="D49" s="1" t="s">
        <v>255</v>
      </c>
      <c r="E49" s="9">
        <v>675319</v>
      </c>
      <c r="F49" s="1" t="s">
        <v>158</v>
      </c>
      <c r="G49" s="1" t="s">
        <v>159</v>
      </c>
      <c r="H49" s="1" t="s">
        <v>9</v>
      </c>
      <c r="I49" s="1" t="s">
        <v>160</v>
      </c>
      <c r="J49" s="1" t="s">
        <v>9</v>
      </c>
      <c r="K49" s="1" t="s">
        <v>451</v>
      </c>
      <c r="L49" s="2">
        <v>45000000</v>
      </c>
      <c r="M49" s="2">
        <v>71100000</v>
      </c>
    </row>
    <row r="50" spans="1:13" ht="90" x14ac:dyDescent="0.25">
      <c r="A50" s="6">
        <v>2018</v>
      </c>
      <c r="B50" s="1" t="s">
        <v>207</v>
      </c>
      <c r="C50" s="7" t="s">
        <v>436</v>
      </c>
      <c r="D50" s="1" t="s">
        <v>255</v>
      </c>
      <c r="E50" s="9"/>
      <c r="F50" s="1" t="s">
        <v>161</v>
      </c>
      <c r="G50" s="1" t="s">
        <v>162</v>
      </c>
      <c r="H50" s="1" t="s">
        <v>20</v>
      </c>
      <c r="I50" s="1" t="s">
        <v>163</v>
      </c>
      <c r="J50" s="1" t="s">
        <v>20</v>
      </c>
      <c r="K50" s="1" t="s">
        <v>451</v>
      </c>
      <c r="L50" s="2">
        <v>32000000</v>
      </c>
      <c r="M50" s="2">
        <v>50560000</v>
      </c>
    </row>
    <row r="51" spans="1:13" ht="90" x14ac:dyDescent="0.25">
      <c r="A51" s="6">
        <v>2018</v>
      </c>
      <c r="B51" s="1" t="s">
        <v>207</v>
      </c>
      <c r="C51" s="7" t="s">
        <v>164</v>
      </c>
      <c r="D51" s="1" t="s">
        <v>255</v>
      </c>
      <c r="E51" s="9">
        <v>70198</v>
      </c>
      <c r="F51" s="1" t="s">
        <v>165</v>
      </c>
      <c r="G51" s="1" t="s">
        <v>166</v>
      </c>
      <c r="H51" s="1" t="s">
        <v>20</v>
      </c>
      <c r="I51" s="1" t="s">
        <v>167</v>
      </c>
      <c r="J51" s="1" t="s">
        <v>9</v>
      </c>
      <c r="K51" s="1" t="s">
        <v>451</v>
      </c>
      <c r="L51" s="2">
        <v>30000000</v>
      </c>
      <c r="M51" s="2">
        <v>47400000</v>
      </c>
    </row>
    <row r="52" spans="1:13" ht="90" x14ac:dyDescent="0.25">
      <c r="A52" s="6">
        <v>2018</v>
      </c>
      <c r="B52" s="1" t="s">
        <v>207</v>
      </c>
      <c r="C52" s="7" t="s">
        <v>168</v>
      </c>
      <c r="D52" s="1" t="s">
        <v>255</v>
      </c>
      <c r="E52" s="9">
        <v>2270</v>
      </c>
      <c r="F52" s="1" t="s">
        <v>127</v>
      </c>
      <c r="G52" s="1" t="s">
        <v>169</v>
      </c>
      <c r="H52" s="1" t="s">
        <v>20</v>
      </c>
      <c r="I52" s="1" t="s">
        <v>169</v>
      </c>
      <c r="J52" s="1" t="s">
        <v>20</v>
      </c>
      <c r="K52" s="1" t="s">
        <v>451</v>
      </c>
      <c r="L52" s="2">
        <v>23000000</v>
      </c>
      <c r="M52" s="2">
        <v>36340000</v>
      </c>
    </row>
    <row r="53" spans="1:13" ht="90" x14ac:dyDescent="0.25">
      <c r="A53" s="6">
        <v>2018</v>
      </c>
      <c r="B53" s="1" t="s">
        <v>207</v>
      </c>
      <c r="C53" s="7" t="s">
        <v>170</v>
      </c>
      <c r="D53" s="1" t="s">
        <v>255</v>
      </c>
      <c r="E53" s="9"/>
      <c r="F53" s="1" t="s">
        <v>171</v>
      </c>
      <c r="G53" s="1" t="s">
        <v>172</v>
      </c>
      <c r="H53" s="1" t="s">
        <v>9</v>
      </c>
      <c r="I53" s="1" t="s">
        <v>173</v>
      </c>
      <c r="J53" s="1" t="s">
        <v>9</v>
      </c>
      <c r="K53" s="1" t="s">
        <v>451</v>
      </c>
      <c r="L53" s="2">
        <v>35000000</v>
      </c>
      <c r="M53" s="2">
        <v>55300000</v>
      </c>
    </row>
    <row r="54" spans="1:13" ht="90" x14ac:dyDescent="0.25">
      <c r="A54" s="6">
        <v>2018</v>
      </c>
      <c r="B54" s="1" t="s">
        <v>207</v>
      </c>
      <c r="C54" s="8" t="s">
        <v>174</v>
      </c>
      <c r="D54" s="3" t="s">
        <v>437</v>
      </c>
      <c r="E54" s="10"/>
      <c r="F54" s="1" t="s">
        <v>123</v>
      </c>
      <c r="G54" s="1" t="s">
        <v>175</v>
      </c>
      <c r="H54" s="1" t="s">
        <v>20</v>
      </c>
      <c r="I54" s="1" t="s">
        <v>175</v>
      </c>
      <c r="J54" s="1" t="s">
        <v>20</v>
      </c>
      <c r="K54" s="1" t="s">
        <v>451</v>
      </c>
      <c r="L54" s="2">
        <v>35000000</v>
      </c>
      <c r="M54" s="2">
        <v>55300000</v>
      </c>
    </row>
    <row r="55" spans="1:13" ht="90" x14ac:dyDescent="0.25">
      <c r="A55" s="6">
        <v>2018</v>
      </c>
      <c r="B55" s="1" t="s">
        <v>207</v>
      </c>
      <c r="C55" s="7" t="s">
        <v>253</v>
      </c>
      <c r="D55" s="1" t="s">
        <v>255</v>
      </c>
      <c r="E55" s="9">
        <v>19624</v>
      </c>
      <c r="F55" s="1" t="s">
        <v>176</v>
      </c>
      <c r="G55" s="1" t="s">
        <v>177</v>
      </c>
      <c r="H55" s="1" t="s">
        <v>20</v>
      </c>
      <c r="I55" s="1" t="s">
        <v>177</v>
      </c>
      <c r="J55" s="1" t="s">
        <v>20</v>
      </c>
      <c r="K55" s="1" t="s">
        <v>451</v>
      </c>
      <c r="L55" s="2">
        <v>35000000</v>
      </c>
      <c r="M55" s="2">
        <v>55300000</v>
      </c>
    </row>
    <row r="56" spans="1:13" ht="105" x14ac:dyDescent="0.25">
      <c r="A56" s="6">
        <v>2018</v>
      </c>
      <c r="B56" s="1" t="s">
        <v>57</v>
      </c>
      <c r="C56" s="7" t="s">
        <v>178</v>
      </c>
      <c r="D56" s="1" t="s">
        <v>255</v>
      </c>
      <c r="E56" s="9"/>
      <c r="F56" s="1" t="s">
        <v>179</v>
      </c>
      <c r="G56" s="1" t="s">
        <v>60</v>
      </c>
      <c r="H56" s="1" t="s">
        <v>9</v>
      </c>
      <c r="I56" s="1" t="s">
        <v>61</v>
      </c>
      <c r="J56" s="1" t="s">
        <v>9</v>
      </c>
      <c r="K56" s="1" t="s">
        <v>452</v>
      </c>
      <c r="L56" s="2">
        <v>61000000</v>
      </c>
      <c r="M56" s="2">
        <v>96380000</v>
      </c>
    </row>
    <row r="57" spans="1:13" ht="105" x14ac:dyDescent="0.25">
      <c r="A57" s="6">
        <v>2018</v>
      </c>
      <c r="B57" s="1" t="s">
        <v>181</v>
      </c>
      <c r="C57" s="8" t="s">
        <v>182</v>
      </c>
      <c r="D57" s="1" t="s">
        <v>485</v>
      </c>
      <c r="E57" s="9"/>
      <c r="F57" s="1" t="s">
        <v>183</v>
      </c>
      <c r="G57" s="1" t="s">
        <v>184</v>
      </c>
      <c r="H57" s="1" t="s">
        <v>9</v>
      </c>
      <c r="I57" s="1" t="s">
        <v>185</v>
      </c>
      <c r="J57" s="1" t="s">
        <v>9</v>
      </c>
      <c r="K57" s="1" t="s">
        <v>453</v>
      </c>
      <c r="L57" s="2">
        <v>30000000</v>
      </c>
      <c r="M57" s="2">
        <v>47400000</v>
      </c>
    </row>
    <row r="58" spans="1:13" ht="105" x14ac:dyDescent="0.25">
      <c r="A58" s="6">
        <v>2018</v>
      </c>
      <c r="B58" s="1" t="s">
        <v>181</v>
      </c>
      <c r="C58" s="7" t="s">
        <v>254</v>
      </c>
      <c r="D58" s="1" t="s">
        <v>255</v>
      </c>
      <c r="E58" s="9">
        <v>45615</v>
      </c>
      <c r="F58" s="1" t="s">
        <v>186</v>
      </c>
      <c r="G58" s="1" t="s">
        <v>29</v>
      </c>
      <c r="H58" s="1" t="s">
        <v>9</v>
      </c>
      <c r="I58" s="1" t="s">
        <v>187</v>
      </c>
      <c r="J58" s="1" t="s">
        <v>20</v>
      </c>
      <c r="K58" s="1" t="s">
        <v>453</v>
      </c>
      <c r="L58" s="2">
        <v>40000000</v>
      </c>
      <c r="M58" s="2">
        <v>63200000</v>
      </c>
    </row>
    <row r="59" spans="1:13" ht="105" x14ac:dyDescent="0.25">
      <c r="A59" s="6">
        <v>2018</v>
      </c>
      <c r="B59" s="1" t="s">
        <v>181</v>
      </c>
      <c r="C59" s="7" t="s">
        <v>188</v>
      </c>
      <c r="D59" s="1" t="s">
        <v>255</v>
      </c>
      <c r="E59" s="9"/>
      <c r="F59" s="1" t="s">
        <v>189</v>
      </c>
      <c r="G59" s="1" t="s">
        <v>190</v>
      </c>
      <c r="H59" s="1" t="s">
        <v>20</v>
      </c>
      <c r="I59" s="1" t="s">
        <v>191</v>
      </c>
      <c r="J59" s="1" t="s">
        <v>20</v>
      </c>
      <c r="K59" s="1" t="s">
        <v>453</v>
      </c>
      <c r="L59" s="2">
        <v>30000000</v>
      </c>
      <c r="M59" s="2">
        <v>47400000</v>
      </c>
    </row>
    <row r="60" spans="1:13" ht="120" x14ac:dyDescent="0.25">
      <c r="A60" s="6">
        <v>2018</v>
      </c>
      <c r="B60" s="1" t="s">
        <v>207</v>
      </c>
      <c r="C60" s="7" t="s">
        <v>192</v>
      </c>
      <c r="D60" s="1" t="s">
        <v>255</v>
      </c>
      <c r="E60" s="9"/>
      <c r="F60" s="1" t="s">
        <v>193</v>
      </c>
      <c r="G60" s="1" t="s">
        <v>194</v>
      </c>
      <c r="H60" s="1" t="s">
        <v>20</v>
      </c>
      <c r="I60" s="1" t="s">
        <v>194</v>
      </c>
      <c r="J60" s="1" t="s">
        <v>20</v>
      </c>
      <c r="K60" s="1" t="s">
        <v>454</v>
      </c>
      <c r="L60" s="2">
        <v>30000000</v>
      </c>
      <c r="M60" s="2">
        <v>47400000</v>
      </c>
    </row>
    <row r="61" spans="1:13" ht="120" x14ac:dyDescent="0.25">
      <c r="A61" s="6">
        <v>2018</v>
      </c>
      <c r="B61" s="1" t="s">
        <v>207</v>
      </c>
      <c r="C61" s="7" t="s">
        <v>195</v>
      </c>
      <c r="D61" s="1" t="s">
        <v>255</v>
      </c>
      <c r="E61" s="9">
        <v>72006</v>
      </c>
      <c r="F61" s="1" t="s">
        <v>196</v>
      </c>
      <c r="G61" s="1" t="s">
        <v>197</v>
      </c>
      <c r="H61" s="1" t="s">
        <v>9</v>
      </c>
      <c r="I61" s="1" t="s">
        <v>198</v>
      </c>
      <c r="J61" s="1" t="s">
        <v>9</v>
      </c>
      <c r="K61" s="1" t="s">
        <v>454</v>
      </c>
      <c r="L61" s="2">
        <v>36000000</v>
      </c>
      <c r="M61" s="2">
        <v>56880000</v>
      </c>
    </row>
    <row r="62" spans="1:13" ht="120" x14ac:dyDescent="0.25">
      <c r="A62" s="6">
        <v>2018</v>
      </c>
      <c r="B62" s="1" t="s">
        <v>236</v>
      </c>
      <c r="C62" s="7" t="s">
        <v>199</v>
      </c>
      <c r="D62" s="1" t="s">
        <v>369</v>
      </c>
      <c r="E62" s="9"/>
      <c r="F62" s="1" t="s">
        <v>200</v>
      </c>
      <c r="G62" s="1" t="s">
        <v>45</v>
      </c>
      <c r="H62" s="1" t="s">
        <v>9</v>
      </c>
      <c r="I62" s="1" t="s">
        <v>201</v>
      </c>
      <c r="J62" s="1" t="s">
        <v>9</v>
      </c>
      <c r="K62" s="1" t="s">
        <v>454</v>
      </c>
      <c r="L62" s="2">
        <v>30000000</v>
      </c>
      <c r="M62" s="2">
        <v>47400000</v>
      </c>
    </row>
    <row r="63" spans="1:13" ht="90" x14ac:dyDescent="0.25">
      <c r="A63" s="6">
        <v>2019</v>
      </c>
      <c r="B63" s="1" t="s">
        <v>202</v>
      </c>
      <c r="C63" s="7" t="s">
        <v>203</v>
      </c>
      <c r="D63" s="1" t="s">
        <v>255</v>
      </c>
      <c r="E63" s="9"/>
      <c r="F63" s="1" t="s">
        <v>204</v>
      </c>
      <c r="G63" s="1" t="s">
        <v>205</v>
      </c>
      <c r="H63" s="1" t="s">
        <v>9</v>
      </c>
      <c r="I63" s="1" t="s">
        <v>206</v>
      </c>
      <c r="J63" s="1" t="s">
        <v>9</v>
      </c>
      <c r="K63" s="1" t="s">
        <v>455</v>
      </c>
      <c r="L63" s="2">
        <v>32000000</v>
      </c>
      <c r="M63" s="2">
        <v>49600000</v>
      </c>
    </row>
    <row r="64" spans="1:13" ht="105" x14ac:dyDescent="0.25">
      <c r="A64" s="6">
        <v>2019</v>
      </c>
      <c r="B64" s="1" t="s">
        <v>207</v>
      </c>
      <c r="C64" s="7" t="s">
        <v>256</v>
      </c>
      <c r="D64" s="1" t="s">
        <v>255</v>
      </c>
      <c r="E64" s="9"/>
      <c r="F64" s="1" t="s">
        <v>208</v>
      </c>
      <c r="G64" s="1" t="s">
        <v>209</v>
      </c>
      <c r="H64" s="1" t="s">
        <v>9</v>
      </c>
      <c r="I64" s="1" t="s">
        <v>210</v>
      </c>
      <c r="J64" s="1" t="s">
        <v>9</v>
      </c>
      <c r="K64" s="1" t="s">
        <v>456</v>
      </c>
      <c r="L64" s="2">
        <v>31600000</v>
      </c>
      <c r="M64" s="2">
        <v>48980000</v>
      </c>
    </row>
    <row r="65" spans="1:13" ht="105" x14ac:dyDescent="0.25">
      <c r="A65" s="6">
        <v>2019</v>
      </c>
      <c r="B65" s="1" t="s">
        <v>207</v>
      </c>
      <c r="C65" s="7" t="s">
        <v>211</v>
      </c>
      <c r="D65" s="4" t="s">
        <v>610</v>
      </c>
      <c r="E65" s="10"/>
      <c r="F65" s="1" t="s">
        <v>183</v>
      </c>
      <c r="G65" s="1" t="s">
        <v>212</v>
      </c>
      <c r="H65" s="1" t="s">
        <v>20</v>
      </c>
      <c r="I65" s="1" t="s">
        <v>213</v>
      </c>
      <c r="J65" s="1" t="s">
        <v>9</v>
      </c>
      <c r="K65" s="1" t="s">
        <v>456</v>
      </c>
      <c r="L65" s="2">
        <v>44000000</v>
      </c>
      <c r="M65" s="2">
        <v>68200000</v>
      </c>
    </row>
    <row r="66" spans="1:13" ht="105" x14ac:dyDescent="0.25">
      <c r="A66" s="6">
        <v>2019</v>
      </c>
      <c r="B66" s="1" t="s">
        <v>207</v>
      </c>
      <c r="C66" s="7" t="s">
        <v>214</v>
      </c>
      <c r="D66" s="1" t="s">
        <v>255</v>
      </c>
      <c r="E66" s="9">
        <v>89884</v>
      </c>
      <c r="F66" s="1" t="s">
        <v>130</v>
      </c>
      <c r="G66" s="1" t="s">
        <v>215</v>
      </c>
      <c r="H66" s="1" t="s">
        <v>9</v>
      </c>
      <c r="I66" s="1" t="s">
        <v>216</v>
      </c>
      <c r="J66" s="1" t="s">
        <v>9</v>
      </c>
      <c r="K66" s="1" t="s">
        <v>456</v>
      </c>
      <c r="L66" s="2">
        <v>29000000</v>
      </c>
      <c r="M66" s="2">
        <v>44950000</v>
      </c>
    </row>
    <row r="67" spans="1:13" ht="105" x14ac:dyDescent="0.25">
      <c r="A67" s="6">
        <v>2019</v>
      </c>
      <c r="B67" s="1" t="s">
        <v>207</v>
      </c>
      <c r="C67" s="7" t="s">
        <v>217</v>
      </c>
      <c r="D67" s="1" t="s">
        <v>483</v>
      </c>
      <c r="E67" s="9"/>
      <c r="F67" s="1" t="s">
        <v>218</v>
      </c>
      <c r="G67" s="1" t="s">
        <v>219</v>
      </c>
      <c r="H67" s="1" t="s">
        <v>9</v>
      </c>
      <c r="I67" s="1" t="s">
        <v>219</v>
      </c>
      <c r="J67" s="1" t="s">
        <v>9</v>
      </c>
      <c r="K67" s="1" t="s">
        <v>456</v>
      </c>
      <c r="L67" s="2">
        <v>37000000</v>
      </c>
      <c r="M67" s="2">
        <v>57350000</v>
      </c>
    </row>
    <row r="68" spans="1:13" ht="105" x14ac:dyDescent="0.25">
      <c r="A68" s="6">
        <v>2019</v>
      </c>
      <c r="B68" s="1" t="s">
        <v>207</v>
      </c>
      <c r="C68" s="7" t="s">
        <v>220</v>
      </c>
      <c r="D68" s="1" t="s">
        <v>255</v>
      </c>
      <c r="E68" s="9">
        <v>397268</v>
      </c>
      <c r="F68" s="1" t="s">
        <v>117</v>
      </c>
      <c r="G68" s="1" t="s">
        <v>41</v>
      </c>
      <c r="H68" s="1" t="s">
        <v>20</v>
      </c>
      <c r="I68" s="1" t="s">
        <v>221</v>
      </c>
      <c r="J68" s="1" t="s">
        <v>20</v>
      </c>
      <c r="K68" s="1" t="s">
        <v>456</v>
      </c>
      <c r="L68" s="2">
        <v>45000000</v>
      </c>
      <c r="M68" s="2">
        <v>69750000</v>
      </c>
    </row>
    <row r="69" spans="1:13" ht="105" x14ac:dyDescent="0.25">
      <c r="A69" s="6">
        <v>2019</v>
      </c>
      <c r="B69" s="1" t="s">
        <v>57</v>
      </c>
      <c r="C69" s="7" t="s">
        <v>222</v>
      </c>
      <c r="D69" s="1" t="s">
        <v>369</v>
      </c>
      <c r="E69" s="9"/>
      <c r="F69" s="1" t="s">
        <v>223</v>
      </c>
      <c r="G69" s="1" t="s">
        <v>224</v>
      </c>
      <c r="H69" s="1" t="s">
        <v>9</v>
      </c>
      <c r="I69" s="1" t="s">
        <v>34</v>
      </c>
      <c r="J69" s="1" t="s">
        <v>20</v>
      </c>
      <c r="K69" s="1" t="s">
        <v>457</v>
      </c>
      <c r="L69" s="2">
        <v>50000000</v>
      </c>
      <c r="M69" s="2">
        <v>77500000</v>
      </c>
    </row>
    <row r="70" spans="1:13" ht="105" x14ac:dyDescent="0.25">
      <c r="A70" s="6">
        <v>2019</v>
      </c>
      <c r="B70" s="1" t="s">
        <v>57</v>
      </c>
      <c r="C70" s="7" t="s">
        <v>257</v>
      </c>
      <c r="D70" s="1" t="s">
        <v>255</v>
      </c>
      <c r="E70" s="9">
        <v>74445</v>
      </c>
      <c r="F70" s="1" t="s">
        <v>171</v>
      </c>
      <c r="G70" s="1" t="s">
        <v>225</v>
      </c>
      <c r="H70" s="1" t="s">
        <v>9</v>
      </c>
      <c r="I70" s="1" t="s">
        <v>226</v>
      </c>
      <c r="J70" s="1" t="s">
        <v>20</v>
      </c>
      <c r="K70" s="1" t="s">
        <v>457</v>
      </c>
      <c r="L70" s="2">
        <v>43000000</v>
      </c>
      <c r="M70" s="2">
        <v>66650000</v>
      </c>
    </row>
    <row r="71" spans="1:13" ht="90" x14ac:dyDescent="0.25">
      <c r="A71" s="6">
        <v>2019</v>
      </c>
      <c r="B71" s="1" t="s">
        <v>181</v>
      </c>
      <c r="C71" s="7" t="s">
        <v>432</v>
      </c>
      <c r="D71" s="1" t="s">
        <v>428</v>
      </c>
      <c r="E71" s="9"/>
      <c r="F71" s="1" t="s">
        <v>227</v>
      </c>
      <c r="G71" s="1" t="s">
        <v>228</v>
      </c>
      <c r="H71" s="1" t="s">
        <v>20</v>
      </c>
      <c r="I71" s="1" t="s">
        <v>229</v>
      </c>
      <c r="J71" s="1" t="s">
        <v>9</v>
      </c>
      <c r="K71" s="1" t="s">
        <v>458</v>
      </c>
      <c r="L71" s="2">
        <v>22500000</v>
      </c>
      <c r="M71" s="2">
        <v>34875000</v>
      </c>
    </row>
    <row r="72" spans="1:13" ht="90" x14ac:dyDescent="0.25">
      <c r="A72" s="6">
        <v>2019</v>
      </c>
      <c r="B72" s="1" t="s">
        <v>181</v>
      </c>
      <c r="C72" s="7" t="s">
        <v>230</v>
      </c>
      <c r="D72" s="1" t="s">
        <v>611</v>
      </c>
      <c r="E72" s="9"/>
      <c r="F72" s="1" t="s">
        <v>231</v>
      </c>
      <c r="G72" s="1" t="s">
        <v>92</v>
      </c>
      <c r="H72" s="1" t="s">
        <v>9</v>
      </c>
      <c r="I72" s="1" t="s">
        <v>50</v>
      </c>
      <c r="J72" s="1" t="s">
        <v>9</v>
      </c>
      <c r="K72" s="1" t="s">
        <v>458</v>
      </c>
      <c r="L72" s="2">
        <v>22500000</v>
      </c>
      <c r="M72" s="2">
        <v>34875000</v>
      </c>
    </row>
    <row r="73" spans="1:13" ht="90" x14ac:dyDescent="0.25">
      <c r="A73" s="6">
        <v>2019</v>
      </c>
      <c r="B73" s="1" t="s">
        <v>181</v>
      </c>
      <c r="C73" s="7" t="s">
        <v>232</v>
      </c>
      <c r="D73" s="1" t="s">
        <v>255</v>
      </c>
      <c r="E73" s="9">
        <v>73456</v>
      </c>
      <c r="F73" s="1" t="s">
        <v>233</v>
      </c>
      <c r="G73" s="1" t="s">
        <v>234</v>
      </c>
      <c r="H73" s="1" t="s">
        <v>20</v>
      </c>
      <c r="I73" s="1" t="s">
        <v>235</v>
      </c>
      <c r="J73" s="1" t="s">
        <v>9</v>
      </c>
      <c r="K73" s="1" t="s">
        <v>458</v>
      </c>
      <c r="L73" s="2">
        <v>15000000</v>
      </c>
      <c r="M73" s="2">
        <v>23250000</v>
      </c>
    </row>
    <row r="74" spans="1:13" ht="90" x14ac:dyDescent="0.25">
      <c r="A74" s="6">
        <v>2019</v>
      </c>
      <c r="B74" s="1" t="s">
        <v>236</v>
      </c>
      <c r="C74" s="7" t="s">
        <v>237</v>
      </c>
      <c r="D74" s="1" t="s">
        <v>494</v>
      </c>
      <c r="E74" s="9"/>
      <c r="F74" s="1" t="s">
        <v>14</v>
      </c>
      <c r="G74" s="1" t="s">
        <v>238</v>
      </c>
      <c r="H74" s="1" t="s">
        <v>9</v>
      </c>
      <c r="I74" s="1" t="s">
        <v>238</v>
      </c>
      <c r="J74" s="1" t="s">
        <v>9</v>
      </c>
      <c r="K74" s="1" t="s">
        <v>459</v>
      </c>
      <c r="L74" s="2">
        <v>20000000</v>
      </c>
      <c r="M74" s="2">
        <v>31000000</v>
      </c>
    </row>
    <row r="75" spans="1:13" ht="90" x14ac:dyDescent="0.25">
      <c r="A75" s="6">
        <v>2019</v>
      </c>
      <c r="B75" s="1" t="s">
        <v>236</v>
      </c>
      <c r="C75" s="7" t="s">
        <v>493</v>
      </c>
      <c r="D75" s="1" t="s">
        <v>492</v>
      </c>
      <c r="E75" s="9"/>
      <c r="F75" s="1" t="s">
        <v>239</v>
      </c>
      <c r="G75" s="1" t="s">
        <v>240</v>
      </c>
      <c r="H75" s="1" t="s">
        <v>9</v>
      </c>
      <c r="I75" s="1" t="s">
        <v>240</v>
      </c>
      <c r="J75" s="1" t="s">
        <v>9</v>
      </c>
      <c r="K75" s="1" t="s">
        <v>459</v>
      </c>
      <c r="L75" s="2">
        <v>20000000</v>
      </c>
      <c r="M75" s="2">
        <v>31000000</v>
      </c>
    </row>
    <row r="76" spans="1:13" ht="90" x14ac:dyDescent="0.25">
      <c r="A76" s="6">
        <v>2019</v>
      </c>
      <c r="B76" s="1" t="s">
        <v>236</v>
      </c>
      <c r="C76" s="7" t="s">
        <v>367</v>
      </c>
      <c r="D76" s="1" t="s">
        <v>255</v>
      </c>
      <c r="E76" s="9"/>
      <c r="F76" s="1" t="s">
        <v>171</v>
      </c>
      <c r="G76" s="1" t="s">
        <v>241</v>
      </c>
      <c r="H76" s="1" t="s">
        <v>9</v>
      </c>
      <c r="I76" s="1" t="s">
        <v>242</v>
      </c>
      <c r="J76" s="1" t="s">
        <v>9</v>
      </c>
      <c r="K76" s="1" t="s">
        <v>459</v>
      </c>
      <c r="L76" s="2">
        <v>20000000</v>
      </c>
      <c r="M76" s="2">
        <v>31000000</v>
      </c>
    </row>
    <row r="77" spans="1:13" ht="90" x14ac:dyDescent="0.25">
      <c r="A77" s="6">
        <v>2019</v>
      </c>
      <c r="B77" s="1" t="s">
        <v>236</v>
      </c>
      <c r="C77" s="7" t="s">
        <v>243</v>
      </c>
      <c r="D77" s="1" t="s">
        <v>255</v>
      </c>
      <c r="E77" s="9">
        <v>168071</v>
      </c>
      <c r="F77" s="1" t="s">
        <v>244</v>
      </c>
      <c r="G77" s="1" t="s">
        <v>245</v>
      </c>
      <c r="H77" s="1" t="s">
        <v>9</v>
      </c>
      <c r="I77" s="1" t="s">
        <v>246</v>
      </c>
      <c r="J77" s="1" t="s">
        <v>9</v>
      </c>
      <c r="K77" s="1" t="s">
        <v>459</v>
      </c>
      <c r="L77" s="2">
        <v>20000000</v>
      </c>
      <c r="M77" s="2">
        <v>31000000</v>
      </c>
    </row>
    <row r="78" spans="1:13" ht="90" x14ac:dyDescent="0.25">
      <c r="A78" s="6">
        <v>2019</v>
      </c>
      <c r="B78" s="1" t="s">
        <v>207</v>
      </c>
      <c r="C78" s="7" t="s">
        <v>247</v>
      </c>
      <c r="D78" s="14" t="s">
        <v>612</v>
      </c>
      <c r="E78" s="9"/>
      <c r="F78" s="1" t="s">
        <v>248</v>
      </c>
      <c r="G78" s="1" t="s">
        <v>249</v>
      </c>
      <c r="H78" s="1" t="s">
        <v>20</v>
      </c>
      <c r="I78" s="1" t="s">
        <v>250</v>
      </c>
      <c r="J78" s="1" t="s">
        <v>9</v>
      </c>
      <c r="K78" s="1" t="s">
        <v>460</v>
      </c>
      <c r="L78" s="2">
        <v>32000000</v>
      </c>
      <c r="M78" s="2">
        <v>49600000</v>
      </c>
    </row>
    <row r="79" spans="1:13" ht="90" x14ac:dyDescent="0.25">
      <c r="A79" s="6">
        <v>2019</v>
      </c>
      <c r="B79" s="1" t="s">
        <v>207</v>
      </c>
      <c r="C79" s="8" t="s">
        <v>251</v>
      </c>
      <c r="D79" s="3" t="s">
        <v>613</v>
      </c>
      <c r="E79" s="10"/>
      <c r="F79" s="1" t="s">
        <v>104</v>
      </c>
      <c r="G79" s="1" t="s">
        <v>12</v>
      </c>
      <c r="H79" s="1" t="s">
        <v>20</v>
      </c>
      <c r="I79" s="1" t="s">
        <v>12</v>
      </c>
      <c r="J79" s="1" t="s">
        <v>20</v>
      </c>
      <c r="K79" s="1" t="s">
        <v>460</v>
      </c>
      <c r="L79" s="2">
        <v>28000000</v>
      </c>
      <c r="M79" s="2">
        <v>43400000</v>
      </c>
    </row>
    <row r="80" spans="1:13" ht="105" x14ac:dyDescent="0.25">
      <c r="A80" s="6">
        <v>2020</v>
      </c>
      <c r="B80" s="1" t="s">
        <v>207</v>
      </c>
      <c r="C80" s="7" t="s">
        <v>258</v>
      </c>
      <c r="D80" s="1" t="s">
        <v>255</v>
      </c>
      <c r="E80" s="9">
        <v>67708</v>
      </c>
      <c r="F80" s="1" t="s">
        <v>259</v>
      </c>
      <c r="G80" s="1" t="s">
        <v>260</v>
      </c>
      <c r="H80" s="1" t="s">
        <v>9</v>
      </c>
      <c r="I80" s="1" t="s">
        <v>260</v>
      </c>
      <c r="J80" s="1" t="s">
        <v>9</v>
      </c>
      <c r="K80" s="1" t="s">
        <v>461</v>
      </c>
      <c r="L80" s="2">
        <v>27000000</v>
      </c>
      <c r="M80" s="2">
        <v>40500000</v>
      </c>
    </row>
    <row r="81" spans="1:13" ht="105" x14ac:dyDescent="0.25">
      <c r="A81" s="6">
        <v>2020</v>
      </c>
      <c r="B81" s="1" t="s">
        <v>207</v>
      </c>
      <c r="C81" s="7" t="s">
        <v>261</v>
      </c>
      <c r="D81" s="1" t="s">
        <v>484</v>
      </c>
      <c r="E81" s="9" t="s">
        <v>609</v>
      </c>
      <c r="F81" s="1" t="s">
        <v>262</v>
      </c>
      <c r="G81" s="1" t="s">
        <v>197</v>
      </c>
      <c r="H81" s="1" t="s">
        <v>9</v>
      </c>
      <c r="I81" s="1" t="s">
        <v>488</v>
      </c>
      <c r="J81" s="1" t="s">
        <v>20</v>
      </c>
      <c r="K81" s="1" t="s">
        <v>461</v>
      </c>
      <c r="L81" s="2">
        <v>27000000</v>
      </c>
      <c r="M81" s="2">
        <v>40500000</v>
      </c>
    </row>
    <row r="82" spans="1:13" ht="105" x14ac:dyDescent="0.25">
      <c r="A82" s="6">
        <v>2020</v>
      </c>
      <c r="B82" s="1" t="s">
        <v>207</v>
      </c>
      <c r="C82" s="7" t="s">
        <v>263</v>
      </c>
      <c r="D82" s="1" t="s">
        <v>255</v>
      </c>
      <c r="E82" s="9"/>
      <c r="F82" s="1" t="s">
        <v>264</v>
      </c>
      <c r="G82" s="1" t="s">
        <v>265</v>
      </c>
      <c r="H82" s="1" t="s">
        <v>9</v>
      </c>
      <c r="I82" s="1" t="s">
        <v>265</v>
      </c>
      <c r="J82" s="1" t="s">
        <v>9</v>
      </c>
      <c r="K82" s="1" t="s">
        <v>461</v>
      </c>
      <c r="L82" s="2">
        <v>40000000</v>
      </c>
      <c r="M82" s="2">
        <v>60000000</v>
      </c>
    </row>
    <row r="83" spans="1:13" ht="105" x14ac:dyDescent="0.25">
      <c r="A83" s="6">
        <v>2020</v>
      </c>
      <c r="B83" s="1" t="s">
        <v>207</v>
      </c>
      <c r="C83" s="7" t="s">
        <v>266</v>
      </c>
      <c r="D83" s="1" t="s">
        <v>255</v>
      </c>
      <c r="E83" s="9"/>
      <c r="F83" s="1" t="s">
        <v>66</v>
      </c>
      <c r="G83" s="1" t="s">
        <v>267</v>
      </c>
      <c r="H83" s="1" t="s">
        <v>20</v>
      </c>
      <c r="I83" s="1" t="s">
        <v>268</v>
      </c>
      <c r="J83" s="1" t="s">
        <v>20</v>
      </c>
      <c r="K83" s="1" t="s">
        <v>461</v>
      </c>
      <c r="L83" s="2">
        <v>27000000</v>
      </c>
      <c r="M83" s="2">
        <v>40500000</v>
      </c>
    </row>
    <row r="84" spans="1:13" ht="105" x14ac:dyDescent="0.25">
      <c r="A84" s="6">
        <v>2020</v>
      </c>
      <c r="B84" s="1" t="s">
        <v>207</v>
      </c>
      <c r="C84" s="7" t="s">
        <v>269</v>
      </c>
      <c r="D84" s="1" t="s">
        <v>255</v>
      </c>
      <c r="E84" s="9"/>
      <c r="F84" s="1" t="s">
        <v>270</v>
      </c>
      <c r="G84" s="1" t="s">
        <v>271</v>
      </c>
      <c r="H84" s="1" t="s">
        <v>9</v>
      </c>
      <c r="I84" s="1" t="s">
        <v>271</v>
      </c>
      <c r="J84" s="1" t="s">
        <v>9</v>
      </c>
      <c r="K84" s="1" t="s">
        <v>461</v>
      </c>
      <c r="L84" s="2">
        <v>16000000</v>
      </c>
      <c r="M84" s="2">
        <v>24000000</v>
      </c>
    </row>
    <row r="85" spans="1:13" ht="90" x14ac:dyDescent="0.25">
      <c r="A85" s="6">
        <v>2020</v>
      </c>
      <c r="B85" s="1" t="s">
        <v>57</v>
      </c>
      <c r="C85" s="7" t="s">
        <v>272</v>
      </c>
      <c r="D85" s="1" t="s">
        <v>255</v>
      </c>
      <c r="E85" s="9">
        <v>49496</v>
      </c>
      <c r="F85" s="1" t="s">
        <v>273</v>
      </c>
      <c r="G85" s="1" t="s">
        <v>274</v>
      </c>
      <c r="H85" s="1" t="s">
        <v>9</v>
      </c>
      <c r="I85" s="1" t="s">
        <v>274</v>
      </c>
      <c r="J85" s="1" t="s">
        <v>9</v>
      </c>
      <c r="K85" s="1" t="s">
        <v>462</v>
      </c>
      <c r="L85" s="2">
        <v>52000000</v>
      </c>
      <c r="M85" s="2">
        <v>78000000</v>
      </c>
    </row>
    <row r="86" spans="1:13" ht="90" x14ac:dyDescent="0.25">
      <c r="A86" s="6">
        <v>2020</v>
      </c>
      <c r="B86" s="1" t="s">
        <v>57</v>
      </c>
      <c r="C86" s="7" t="s">
        <v>275</v>
      </c>
      <c r="D86" s="1" t="s">
        <v>255</v>
      </c>
      <c r="E86" s="9"/>
      <c r="F86" s="1" t="s">
        <v>276</v>
      </c>
      <c r="G86" s="1" t="s">
        <v>277</v>
      </c>
      <c r="H86" s="1" t="s">
        <v>9</v>
      </c>
      <c r="I86" s="1" t="s">
        <v>278</v>
      </c>
      <c r="J86" s="1" t="s">
        <v>9</v>
      </c>
      <c r="K86" s="1" t="s">
        <v>462</v>
      </c>
      <c r="L86" s="2">
        <v>30000000</v>
      </c>
      <c r="M86" s="2">
        <v>45000000</v>
      </c>
    </row>
    <row r="87" spans="1:13" ht="90" x14ac:dyDescent="0.25">
      <c r="A87" s="6">
        <v>2020</v>
      </c>
      <c r="B87" s="1" t="s">
        <v>181</v>
      </c>
      <c r="C87" s="7" t="s">
        <v>368</v>
      </c>
      <c r="D87" s="1" t="s">
        <v>255</v>
      </c>
      <c r="E87" s="9"/>
      <c r="F87" s="1" t="s">
        <v>279</v>
      </c>
      <c r="G87" s="1" t="s">
        <v>280</v>
      </c>
      <c r="H87" s="1" t="s">
        <v>9</v>
      </c>
      <c r="I87" s="1" t="s">
        <v>281</v>
      </c>
      <c r="J87" s="1" t="s">
        <v>20</v>
      </c>
      <c r="K87" s="1" t="s">
        <v>463</v>
      </c>
      <c r="L87" s="2">
        <v>22500000</v>
      </c>
      <c r="M87" s="2">
        <v>33750000</v>
      </c>
    </row>
    <row r="88" spans="1:13" ht="90" x14ac:dyDescent="0.25">
      <c r="A88" s="6">
        <v>2020</v>
      </c>
      <c r="B88" s="1" t="s">
        <v>181</v>
      </c>
      <c r="C88" s="7" t="s">
        <v>282</v>
      </c>
      <c r="D88" s="4" t="s">
        <v>615</v>
      </c>
      <c r="E88" s="9"/>
      <c r="F88" s="1" t="s">
        <v>276</v>
      </c>
      <c r="G88" s="1" t="s">
        <v>487</v>
      </c>
      <c r="H88" s="1" t="s">
        <v>9</v>
      </c>
      <c r="I88" s="1" t="s">
        <v>487</v>
      </c>
      <c r="J88" s="1" t="s">
        <v>9</v>
      </c>
      <c r="K88" s="1" t="s">
        <v>463</v>
      </c>
      <c r="L88" s="2">
        <v>20000000</v>
      </c>
      <c r="M88" s="2">
        <v>30000000</v>
      </c>
    </row>
    <row r="89" spans="1:13" ht="90" x14ac:dyDescent="0.25">
      <c r="A89" s="6">
        <v>2020</v>
      </c>
      <c r="B89" s="1" t="s">
        <v>181</v>
      </c>
      <c r="C89" s="7" t="s">
        <v>283</v>
      </c>
      <c r="D89" s="1" t="s">
        <v>255</v>
      </c>
      <c r="E89" s="9"/>
      <c r="F89" s="1" t="s">
        <v>130</v>
      </c>
      <c r="G89" s="1" t="s">
        <v>284</v>
      </c>
      <c r="H89" s="1" t="s">
        <v>9</v>
      </c>
      <c r="I89" s="1" t="s">
        <v>216</v>
      </c>
      <c r="J89" s="1" t="s">
        <v>9</v>
      </c>
      <c r="K89" s="1" t="s">
        <v>463</v>
      </c>
      <c r="L89" s="2">
        <v>22500000</v>
      </c>
      <c r="M89" s="2">
        <v>33750000</v>
      </c>
    </row>
    <row r="90" spans="1:13" ht="90" x14ac:dyDescent="0.25">
      <c r="A90" s="6">
        <v>2020</v>
      </c>
      <c r="B90" s="1" t="s">
        <v>236</v>
      </c>
      <c r="C90" s="7" t="s">
        <v>482</v>
      </c>
      <c r="D90" s="1" t="s">
        <v>255</v>
      </c>
      <c r="E90" s="9">
        <v>146761</v>
      </c>
      <c r="F90" s="1" t="s">
        <v>285</v>
      </c>
      <c r="G90" s="1" t="s">
        <v>286</v>
      </c>
      <c r="H90" s="1" t="s">
        <v>9</v>
      </c>
      <c r="I90" s="1" t="s">
        <v>418</v>
      </c>
      <c r="J90" s="1" t="s">
        <v>9</v>
      </c>
      <c r="K90" s="1" t="s">
        <v>464</v>
      </c>
      <c r="L90" s="2">
        <v>20000000</v>
      </c>
      <c r="M90" s="2">
        <v>30000000</v>
      </c>
    </row>
    <row r="91" spans="1:13" ht="90" x14ac:dyDescent="0.25">
      <c r="A91" s="6">
        <v>2020</v>
      </c>
      <c r="B91" s="1" t="s">
        <v>236</v>
      </c>
      <c r="C91" s="7" t="s">
        <v>287</v>
      </c>
      <c r="D91" s="1" t="s">
        <v>255</v>
      </c>
      <c r="E91" s="9"/>
      <c r="F91" s="1" t="s">
        <v>288</v>
      </c>
      <c r="G91" s="1" t="s">
        <v>289</v>
      </c>
      <c r="H91" s="1" t="s">
        <v>9</v>
      </c>
      <c r="I91" s="1" t="s">
        <v>289</v>
      </c>
      <c r="J91" s="1" t="s">
        <v>9</v>
      </c>
      <c r="K91" s="1" t="s">
        <v>464</v>
      </c>
      <c r="L91" s="2">
        <v>20000000</v>
      </c>
      <c r="M91" s="2">
        <v>30000000</v>
      </c>
    </row>
    <row r="92" spans="1:13" ht="90" x14ac:dyDescent="0.25">
      <c r="A92" s="6">
        <v>2020</v>
      </c>
      <c r="B92" s="1" t="s">
        <v>207</v>
      </c>
      <c r="C92" s="7" t="s">
        <v>290</v>
      </c>
      <c r="D92" s="1" t="s">
        <v>255</v>
      </c>
      <c r="E92" s="9"/>
      <c r="F92" s="1" t="s">
        <v>291</v>
      </c>
      <c r="G92" s="1" t="s">
        <v>292</v>
      </c>
      <c r="H92" s="1" t="s">
        <v>9</v>
      </c>
      <c r="I92" s="1" t="s">
        <v>292</v>
      </c>
      <c r="J92" s="1" t="s">
        <v>9</v>
      </c>
      <c r="K92" s="1" t="s">
        <v>465</v>
      </c>
      <c r="L92" s="2">
        <v>25000000</v>
      </c>
      <c r="M92" s="2">
        <v>37500000</v>
      </c>
    </row>
    <row r="93" spans="1:13" ht="90" x14ac:dyDescent="0.25">
      <c r="A93" s="6">
        <v>2020</v>
      </c>
      <c r="B93" s="1" t="s">
        <v>207</v>
      </c>
      <c r="C93" s="7" t="s">
        <v>293</v>
      </c>
      <c r="D93" s="1" t="s">
        <v>255</v>
      </c>
      <c r="E93" s="9"/>
      <c r="F93" s="1" t="s">
        <v>294</v>
      </c>
      <c r="G93" s="1" t="s">
        <v>295</v>
      </c>
      <c r="H93" s="1" t="s">
        <v>9</v>
      </c>
      <c r="I93" s="1" t="s">
        <v>281</v>
      </c>
      <c r="J93" s="1" t="s">
        <v>20</v>
      </c>
      <c r="K93" s="1" t="s">
        <v>465</v>
      </c>
      <c r="L93" s="2">
        <v>28000000</v>
      </c>
      <c r="M93" s="2">
        <v>42000000</v>
      </c>
    </row>
    <row r="94" spans="1:13" ht="90" x14ac:dyDescent="0.25">
      <c r="A94" s="6">
        <v>2020</v>
      </c>
      <c r="B94" s="1" t="s">
        <v>207</v>
      </c>
      <c r="C94" s="8" t="s">
        <v>296</v>
      </c>
      <c r="D94" s="4" t="s">
        <v>486</v>
      </c>
      <c r="E94" s="9"/>
      <c r="F94" s="1" t="s">
        <v>66</v>
      </c>
      <c r="G94" s="1" t="s">
        <v>33</v>
      </c>
      <c r="H94" s="1" t="s">
        <v>20</v>
      </c>
      <c r="I94" s="1" t="s">
        <v>489</v>
      </c>
      <c r="J94" s="1" t="s">
        <v>9</v>
      </c>
      <c r="K94" s="1" t="s">
        <v>465</v>
      </c>
      <c r="L94" s="2">
        <v>32000000</v>
      </c>
      <c r="M94" s="2">
        <v>48000000</v>
      </c>
    </row>
    <row r="95" spans="1:13" ht="90" x14ac:dyDescent="0.25">
      <c r="A95" s="6">
        <v>2020</v>
      </c>
      <c r="B95" s="1" t="s">
        <v>207</v>
      </c>
      <c r="C95" s="7" t="s">
        <v>297</v>
      </c>
      <c r="D95" s="4" t="s">
        <v>603</v>
      </c>
      <c r="E95" s="9"/>
      <c r="F95" s="1" t="s">
        <v>276</v>
      </c>
      <c r="G95" s="1" t="s">
        <v>490</v>
      </c>
      <c r="H95" s="1" t="s">
        <v>9</v>
      </c>
      <c r="I95" s="1" t="s">
        <v>491</v>
      </c>
      <c r="J95" s="1" t="s">
        <v>9</v>
      </c>
      <c r="K95" s="1" t="s">
        <v>465</v>
      </c>
      <c r="L95" s="2">
        <v>18000000</v>
      </c>
      <c r="M95" s="2">
        <v>27000000</v>
      </c>
    </row>
    <row r="96" spans="1:13" ht="90" x14ac:dyDescent="0.25">
      <c r="A96" s="6">
        <v>2020</v>
      </c>
      <c r="B96" s="1" t="s">
        <v>207</v>
      </c>
      <c r="C96" s="7" t="s">
        <v>298</v>
      </c>
      <c r="D96" s="1" t="s">
        <v>255</v>
      </c>
      <c r="E96" s="9"/>
      <c r="F96" s="1" t="s">
        <v>18</v>
      </c>
      <c r="G96" s="1" t="s">
        <v>299</v>
      </c>
      <c r="H96" s="1" t="s">
        <v>20</v>
      </c>
      <c r="I96" s="1" t="s">
        <v>300</v>
      </c>
      <c r="J96" s="1" t="s">
        <v>9</v>
      </c>
      <c r="K96" s="1" t="s">
        <v>465</v>
      </c>
      <c r="L96" s="2">
        <v>17000000</v>
      </c>
      <c r="M96" s="2">
        <v>25500000</v>
      </c>
    </row>
    <row r="97" spans="1:13" ht="90" x14ac:dyDescent="0.25">
      <c r="A97" s="6">
        <v>2020</v>
      </c>
      <c r="B97" s="1" t="s">
        <v>202</v>
      </c>
      <c r="C97" s="7" t="s">
        <v>301</v>
      </c>
      <c r="D97" s="1" t="s">
        <v>255</v>
      </c>
      <c r="E97" s="9"/>
      <c r="F97" s="1" t="s">
        <v>302</v>
      </c>
      <c r="G97" s="1" t="s">
        <v>303</v>
      </c>
      <c r="H97" s="1" t="s">
        <v>9</v>
      </c>
      <c r="I97" s="1" t="s">
        <v>303</v>
      </c>
      <c r="J97" s="1" t="s">
        <v>9</v>
      </c>
      <c r="K97" s="1" t="s">
        <v>466</v>
      </c>
      <c r="L97" s="2">
        <v>30000000</v>
      </c>
      <c r="M97" s="2">
        <v>45000000</v>
      </c>
    </row>
    <row r="98" spans="1:13" ht="90" x14ac:dyDescent="0.25">
      <c r="A98" s="6">
        <v>2021</v>
      </c>
      <c r="B98" s="1" t="s">
        <v>207</v>
      </c>
      <c r="C98" s="7" t="s">
        <v>304</v>
      </c>
      <c r="D98" s="1" t="s">
        <v>369</v>
      </c>
      <c r="E98" s="9"/>
      <c r="F98" s="1" t="s">
        <v>107</v>
      </c>
      <c r="G98" s="1" t="s">
        <v>108</v>
      </c>
      <c r="H98" s="1" t="s">
        <v>20</v>
      </c>
      <c r="I98" s="1" t="s">
        <v>108</v>
      </c>
      <c r="J98" s="1" t="s">
        <v>20</v>
      </c>
      <c r="K98" s="1" t="s">
        <v>467</v>
      </c>
      <c r="L98" s="2">
        <v>23000000</v>
      </c>
      <c r="M98" s="2">
        <v>32430000</v>
      </c>
    </row>
    <row r="99" spans="1:13" ht="90" x14ac:dyDescent="0.25">
      <c r="A99" s="6">
        <v>2021</v>
      </c>
      <c r="B99" s="1" t="s">
        <v>207</v>
      </c>
      <c r="C99" s="7" t="s">
        <v>305</v>
      </c>
      <c r="D99" s="1" t="s">
        <v>428</v>
      </c>
      <c r="E99" s="9"/>
      <c r="F99" s="1" t="s">
        <v>306</v>
      </c>
      <c r="G99" s="1" t="s">
        <v>63</v>
      </c>
      <c r="H99" s="1" t="s">
        <v>20</v>
      </c>
      <c r="I99" s="1" t="s">
        <v>307</v>
      </c>
      <c r="J99" s="1" t="s">
        <v>9</v>
      </c>
      <c r="K99" s="1" t="s">
        <v>467</v>
      </c>
      <c r="L99" s="2">
        <v>24000000</v>
      </c>
      <c r="M99" s="2">
        <v>33840000</v>
      </c>
    </row>
    <row r="100" spans="1:13" ht="90" x14ac:dyDescent="0.25">
      <c r="A100" s="6">
        <v>2021</v>
      </c>
      <c r="B100" s="1" t="s">
        <v>207</v>
      </c>
      <c r="C100" s="8" t="s">
        <v>308</v>
      </c>
      <c r="D100" s="4" t="s">
        <v>604</v>
      </c>
      <c r="E100" s="9"/>
      <c r="F100" s="1" t="s">
        <v>309</v>
      </c>
      <c r="G100" s="1" t="s">
        <v>310</v>
      </c>
      <c r="H100" s="1" t="s">
        <v>20</v>
      </c>
      <c r="I100" s="1" t="s">
        <v>310</v>
      </c>
      <c r="J100" s="1" t="s">
        <v>20</v>
      </c>
      <c r="K100" s="1" t="s">
        <v>467</v>
      </c>
      <c r="L100" s="2">
        <v>24000000</v>
      </c>
      <c r="M100" s="2">
        <v>33840000</v>
      </c>
    </row>
    <row r="101" spans="1:13" ht="90" x14ac:dyDescent="0.25">
      <c r="A101" s="6">
        <v>2021</v>
      </c>
      <c r="B101" s="1" t="s">
        <v>207</v>
      </c>
      <c r="C101" s="7" t="s">
        <v>433</v>
      </c>
      <c r="D101" s="1" t="s">
        <v>428</v>
      </c>
      <c r="E101" s="9"/>
      <c r="F101" s="1" t="s">
        <v>311</v>
      </c>
      <c r="G101" s="1" t="s">
        <v>80</v>
      </c>
      <c r="H101" s="1" t="s">
        <v>9</v>
      </c>
      <c r="I101" s="1" t="s">
        <v>80</v>
      </c>
      <c r="J101" s="1" t="s">
        <v>9</v>
      </c>
      <c r="K101" s="1" t="s">
        <v>467</v>
      </c>
      <c r="L101" s="2">
        <v>24000000</v>
      </c>
      <c r="M101" s="2">
        <v>33840000</v>
      </c>
    </row>
    <row r="102" spans="1:13" ht="90" x14ac:dyDescent="0.25">
      <c r="A102" s="6">
        <v>2021</v>
      </c>
      <c r="B102" s="1" t="s">
        <v>207</v>
      </c>
      <c r="C102" s="7" t="s">
        <v>312</v>
      </c>
      <c r="D102" s="4" t="s">
        <v>603</v>
      </c>
      <c r="E102" s="9"/>
      <c r="F102" s="1" t="s">
        <v>313</v>
      </c>
      <c r="G102" s="1" t="s">
        <v>314</v>
      </c>
      <c r="H102" s="1" t="s">
        <v>9</v>
      </c>
      <c r="I102" s="1" t="s">
        <v>314</v>
      </c>
      <c r="J102" s="1" t="s">
        <v>9</v>
      </c>
      <c r="K102" s="1" t="s">
        <v>467</v>
      </c>
      <c r="L102" s="2">
        <v>24000000</v>
      </c>
      <c r="M102" s="2">
        <v>33840000</v>
      </c>
    </row>
    <row r="103" spans="1:13" ht="90" x14ac:dyDescent="0.25">
      <c r="A103" s="6">
        <v>2021</v>
      </c>
      <c r="B103" s="1" t="s">
        <v>207</v>
      </c>
      <c r="C103" s="8" t="s">
        <v>315</v>
      </c>
      <c r="D103" s="3" t="s">
        <v>438</v>
      </c>
      <c r="E103" s="10"/>
      <c r="F103" s="1" t="s">
        <v>316</v>
      </c>
      <c r="G103" s="1" t="s">
        <v>124</v>
      </c>
      <c r="H103" s="1" t="s">
        <v>20</v>
      </c>
      <c r="I103" s="1" t="s">
        <v>317</v>
      </c>
      <c r="J103" s="1" t="s">
        <v>9</v>
      </c>
      <c r="K103" s="1" t="s">
        <v>467</v>
      </c>
      <c r="L103" s="2">
        <v>24000000</v>
      </c>
      <c r="M103" s="2">
        <v>33840000</v>
      </c>
    </row>
    <row r="104" spans="1:13" ht="90" x14ac:dyDescent="0.25">
      <c r="A104" s="6">
        <v>2021</v>
      </c>
      <c r="B104" s="1" t="s">
        <v>57</v>
      </c>
      <c r="C104" s="8" t="s">
        <v>318</v>
      </c>
      <c r="D104" s="5" t="s">
        <v>605</v>
      </c>
      <c r="E104" s="11"/>
      <c r="F104" s="1" t="s">
        <v>183</v>
      </c>
      <c r="G104" s="1" t="s">
        <v>228</v>
      </c>
      <c r="H104" s="1" t="s">
        <v>20</v>
      </c>
      <c r="I104" s="1" t="s">
        <v>319</v>
      </c>
      <c r="J104" s="1" t="s">
        <v>9</v>
      </c>
      <c r="K104" s="1" t="s">
        <v>468</v>
      </c>
      <c r="L104" s="2">
        <v>48000000</v>
      </c>
      <c r="M104" s="2">
        <v>67680000</v>
      </c>
    </row>
    <row r="105" spans="1:13" ht="90" x14ac:dyDescent="0.25">
      <c r="A105" s="6">
        <v>2021</v>
      </c>
      <c r="B105" s="1" t="s">
        <v>57</v>
      </c>
      <c r="C105" s="8" t="s">
        <v>434</v>
      </c>
      <c r="D105" s="4" t="s">
        <v>606</v>
      </c>
      <c r="E105" s="9"/>
      <c r="F105" s="1" t="s">
        <v>320</v>
      </c>
      <c r="G105" s="1" t="s">
        <v>321</v>
      </c>
      <c r="H105" s="1" t="s">
        <v>20</v>
      </c>
      <c r="I105" s="1" t="s">
        <v>321</v>
      </c>
      <c r="J105" s="1" t="s">
        <v>20</v>
      </c>
      <c r="K105" s="1" t="s">
        <v>468</v>
      </c>
      <c r="L105" s="2">
        <v>36000000</v>
      </c>
      <c r="M105" s="2">
        <v>50760000</v>
      </c>
    </row>
    <row r="106" spans="1:13" ht="90" x14ac:dyDescent="0.25">
      <c r="A106" s="6">
        <v>2021</v>
      </c>
      <c r="B106" s="1" t="s">
        <v>181</v>
      </c>
      <c r="C106" s="7" t="s">
        <v>322</v>
      </c>
      <c r="D106" s="1" t="s">
        <v>428</v>
      </c>
      <c r="E106" s="9"/>
      <c r="F106" s="1" t="s">
        <v>323</v>
      </c>
      <c r="G106" s="1" t="s">
        <v>324</v>
      </c>
      <c r="H106" s="1" t="s">
        <v>9</v>
      </c>
      <c r="I106" s="1" t="s">
        <v>324</v>
      </c>
      <c r="J106" s="1" t="s">
        <v>9</v>
      </c>
      <c r="K106" s="1" t="s">
        <v>469</v>
      </c>
      <c r="L106" s="2">
        <v>23500000</v>
      </c>
      <c r="M106" s="2">
        <v>33135000</v>
      </c>
    </row>
    <row r="107" spans="1:13" ht="90" x14ac:dyDescent="0.25">
      <c r="A107" s="6">
        <v>2021</v>
      </c>
      <c r="B107" s="1" t="s">
        <v>181</v>
      </c>
      <c r="C107" s="7" t="s">
        <v>325</v>
      </c>
      <c r="D107" s="1" t="s">
        <v>428</v>
      </c>
      <c r="E107" s="9"/>
      <c r="F107" s="1" t="s">
        <v>326</v>
      </c>
      <c r="G107" s="1" t="s">
        <v>77</v>
      </c>
      <c r="H107" s="1" t="s">
        <v>9</v>
      </c>
      <c r="I107" s="1" t="s">
        <v>327</v>
      </c>
      <c r="J107" s="1" t="s">
        <v>9</v>
      </c>
      <c r="K107" s="1" t="s">
        <v>469</v>
      </c>
      <c r="L107" s="2">
        <v>22500000</v>
      </c>
      <c r="M107" s="2">
        <v>31725000</v>
      </c>
    </row>
    <row r="108" spans="1:13" ht="90" x14ac:dyDescent="0.25">
      <c r="A108" s="6">
        <v>2021</v>
      </c>
      <c r="B108" s="1" t="s">
        <v>181</v>
      </c>
      <c r="C108" s="7" t="s">
        <v>328</v>
      </c>
      <c r="D108" s="1" t="s">
        <v>428</v>
      </c>
      <c r="E108" s="9">
        <v>124865</v>
      </c>
      <c r="F108" s="1" t="s">
        <v>329</v>
      </c>
      <c r="G108" s="1" t="s">
        <v>155</v>
      </c>
      <c r="H108" s="1" t="s">
        <v>20</v>
      </c>
      <c r="I108" s="1" t="s">
        <v>330</v>
      </c>
      <c r="J108" s="1" t="s">
        <v>20</v>
      </c>
      <c r="K108" s="1" t="s">
        <v>469</v>
      </c>
      <c r="L108" s="2">
        <v>14000000</v>
      </c>
      <c r="M108" s="2">
        <v>19740000</v>
      </c>
    </row>
    <row r="109" spans="1:13" ht="90" x14ac:dyDescent="0.25">
      <c r="A109" s="6">
        <v>2021</v>
      </c>
      <c r="B109" s="1" t="s">
        <v>236</v>
      </c>
      <c r="C109" s="7" t="s">
        <v>331</v>
      </c>
      <c r="D109" s="1" t="s">
        <v>428</v>
      </c>
      <c r="E109" s="9"/>
      <c r="F109" s="1" t="s">
        <v>332</v>
      </c>
      <c r="G109" s="1" t="s">
        <v>333</v>
      </c>
      <c r="H109" s="1" t="s">
        <v>9</v>
      </c>
      <c r="I109" s="1" t="s">
        <v>333</v>
      </c>
      <c r="J109" s="1" t="s">
        <v>9</v>
      </c>
      <c r="K109" s="1" t="s">
        <v>470</v>
      </c>
      <c r="L109" s="2">
        <v>17500000</v>
      </c>
      <c r="M109" s="2">
        <v>24675000</v>
      </c>
    </row>
    <row r="110" spans="1:13" ht="90" x14ac:dyDescent="0.25">
      <c r="A110" s="6">
        <v>2021</v>
      </c>
      <c r="B110" s="1" t="s">
        <v>236</v>
      </c>
      <c r="C110" s="7" t="s">
        <v>334</v>
      </c>
      <c r="D110" s="4" t="s">
        <v>603</v>
      </c>
      <c r="E110" s="9"/>
      <c r="F110" s="1" t="s">
        <v>335</v>
      </c>
      <c r="G110" s="1" t="s">
        <v>336</v>
      </c>
      <c r="H110" s="1" t="s">
        <v>9</v>
      </c>
      <c r="I110" s="1" t="s">
        <v>337</v>
      </c>
      <c r="J110" s="1" t="s">
        <v>9</v>
      </c>
      <c r="K110" s="1" t="s">
        <v>470</v>
      </c>
      <c r="L110" s="2">
        <v>3200000</v>
      </c>
      <c r="M110" s="2">
        <v>4512000</v>
      </c>
    </row>
    <row r="111" spans="1:13" ht="90" x14ac:dyDescent="0.25">
      <c r="A111" s="6">
        <v>2021</v>
      </c>
      <c r="B111" s="1" t="s">
        <v>236</v>
      </c>
      <c r="C111" s="7" t="s">
        <v>338</v>
      </c>
      <c r="D111" s="4" t="s">
        <v>603</v>
      </c>
      <c r="E111" s="9"/>
      <c r="F111" s="1" t="s">
        <v>339</v>
      </c>
      <c r="G111" s="1" t="s">
        <v>340</v>
      </c>
      <c r="H111" s="1" t="s">
        <v>9</v>
      </c>
      <c r="I111" s="1" t="s">
        <v>340</v>
      </c>
      <c r="J111" s="1" t="s">
        <v>9</v>
      </c>
      <c r="K111" s="1" t="s">
        <v>470</v>
      </c>
      <c r="L111" s="2">
        <v>23300000</v>
      </c>
      <c r="M111" s="2">
        <v>32853000</v>
      </c>
    </row>
    <row r="112" spans="1:13" ht="90" x14ac:dyDescent="0.25">
      <c r="A112" s="6">
        <v>2021</v>
      </c>
      <c r="B112" s="1" t="s">
        <v>236</v>
      </c>
      <c r="C112" s="7" t="s">
        <v>341</v>
      </c>
      <c r="D112" s="4" t="s">
        <v>603</v>
      </c>
      <c r="E112" s="9"/>
      <c r="F112" s="1" t="s">
        <v>99</v>
      </c>
      <c r="G112" s="1" t="s">
        <v>342</v>
      </c>
      <c r="H112" s="1" t="s">
        <v>9</v>
      </c>
      <c r="I112" s="1" t="s">
        <v>342</v>
      </c>
      <c r="J112" s="1" t="s">
        <v>9</v>
      </c>
      <c r="K112" s="1" t="s">
        <v>470</v>
      </c>
      <c r="L112" s="2">
        <v>16000000</v>
      </c>
      <c r="M112" s="2">
        <v>22560000</v>
      </c>
    </row>
    <row r="113" spans="1:13" ht="105" x14ac:dyDescent="0.25">
      <c r="A113" s="6">
        <v>2021</v>
      </c>
      <c r="B113" s="1" t="s">
        <v>207</v>
      </c>
      <c r="C113" s="7" t="s">
        <v>343</v>
      </c>
      <c r="D113" s="1" t="s">
        <v>428</v>
      </c>
      <c r="E113" s="9">
        <v>80104</v>
      </c>
      <c r="F113" s="1" t="s">
        <v>344</v>
      </c>
      <c r="G113" s="1" t="s">
        <v>152</v>
      </c>
      <c r="H113" s="1" t="s">
        <v>9</v>
      </c>
      <c r="I113" s="1" t="s">
        <v>152</v>
      </c>
      <c r="J113" s="1" t="s">
        <v>9</v>
      </c>
      <c r="K113" s="1" t="s">
        <v>471</v>
      </c>
      <c r="L113" s="2">
        <v>28000000</v>
      </c>
      <c r="M113" s="2">
        <v>39480000</v>
      </c>
    </row>
    <row r="114" spans="1:13" ht="105" x14ac:dyDescent="0.25">
      <c r="A114" s="6">
        <v>2021</v>
      </c>
      <c r="B114" s="1" t="s">
        <v>207</v>
      </c>
      <c r="C114" s="8" t="s">
        <v>345</v>
      </c>
      <c r="D114" s="4" t="s">
        <v>607</v>
      </c>
      <c r="E114" s="10"/>
      <c r="F114" s="1" t="s">
        <v>346</v>
      </c>
      <c r="G114" s="1" t="s">
        <v>347</v>
      </c>
      <c r="H114" s="1" t="s">
        <v>20</v>
      </c>
      <c r="I114" s="1" t="s">
        <v>347</v>
      </c>
      <c r="J114" s="1" t="s">
        <v>20</v>
      </c>
      <c r="K114" s="1" t="s">
        <v>471</v>
      </c>
      <c r="L114" s="2">
        <v>28000000</v>
      </c>
      <c r="M114" s="2">
        <v>39480000</v>
      </c>
    </row>
    <row r="115" spans="1:13" ht="105" x14ac:dyDescent="0.25">
      <c r="A115" s="6">
        <v>2021</v>
      </c>
      <c r="B115" s="1" t="s">
        <v>207</v>
      </c>
      <c r="C115" s="7" t="s">
        <v>348</v>
      </c>
      <c r="D115" s="4" t="s">
        <v>495</v>
      </c>
      <c r="E115" s="9"/>
      <c r="F115" s="1" t="s">
        <v>349</v>
      </c>
      <c r="G115" s="1" t="s">
        <v>212</v>
      </c>
      <c r="H115" s="1" t="s">
        <v>20</v>
      </c>
      <c r="I115" s="1" t="s">
        <v>350</v>
      </c>
      <c r="J115" s="1" t="s">
        <v>9</v>
      </c>
      <c r="K115" s="1" t="s">
        <v>471</v>
      </c>
      <c r="L115" s="2">
        <v>24000000</v>
      </c>
      <c r="M115" s="2">
        <v>33840000</v>
      </c>
    </row>
    <row r="116" spans="1:13" ht="105" x14ac:dyDescent="0.25">
      <c r="A116" s="6">
        <v>2021</v>
      </c>
      <c r="B116" s="1" t="s">
        <v>207</v>
      </c>
      <c r="C116" s="7" t="s">
        <v>351</v>
      </c>
      <c r="D116" s="1" t="s">
        <v>255</v>
      </c>
      <c r="E116" s="9">
        <v>347622</v>
      </c>
      <c r="F116" s="1" t="s">
        <v>352</v>
      </c>
      <c r="G116" s="1" t="s">
        <v>103</v>
      </c>
      <c r="H116" s="1" t="s">
        <v>20</v>
      </c>
      <c r="I116" s="1" t="s">
        <v>353</v>
      </c>
      <c r="J116" s="1" t="s">
        <v>9</v>
      </c>
      <c r="K116" s="1" t="s">
        <v>471</v>
      </c>
      <c r="L116" s="2">
        <v>20000000</v>
      </c>
      <c r="M116" s="2">
        <v>28200000</v>
      </c>
    </row>
    <row r="117" spans="1:13" ht="105" x14ac:dyDescent="0.25">
      <c r="A117" s="6">
        <v>2021</v>
      </c>
      <c r="B117" s="1" t="s">
        <v>207</v>
      </c>
      <c r="C117" s="7" t="s">
        <v>354</v>
      </c>
      <c r="D117" s="1" t="s">
        <v>428</v>
      </c>
      <c r="E117" s="9"/>
      <c r="F117" s="1" t="s">
        <v>355</v>
      </c>
      <c r="G117" s="1" t="s">
        <v>356</v>
      </c>
      <c r="H117" s="1" t="s">
        <v>9</v>
      </c>
      <c r="I117" s="1" t="s">
        <v>357</v>
      </c>
      <c r="J117" s="1" t="s">
        <v>9</v>
      </c>
      <c r="K117" s="1" t="s">
        <v>471</v>
      </c>
      <c r="L117" s="2">
        <v>20000000</v>
      </c>
      <c r="M117" s="2">
        <v>28200000</v>
      </c>
    </row>
    <row r="118" spans="1:13" ht="105" x14ac:dyDescent="0.25">
      <c r="A118" s="6">
        <v>2021</v>
      </c>
      <c r="B118" s="1" t="s">
        <v>207</v>
      </c>
      <c r="C118" s="7" t="s">
        <v>439</v>
      </c>
      <c r="D118" s="1" t="s">
        <v>428</v>
      </c>
      <c r="E118" s="9"/>
      <c r="F118" s="1" t="s">
        <v>358</v>
      </c>
      <c r="G118" s="1" t="s">
        <v>359</v>
      </c>
      <c r="H118" s="1" t="s">
        <v>20</v>
      </c>
      <c r="I118" s="1" t="s">
        <v>360</v>
      </c>
      <c r="J118" s="1" t="s">
        <v>9</v>
      </c>
      <c r="K118" s="1" t="s">
        <v>471</v>
      </c>
      <c r="L118" s="2">
        <v>20000000</v>
      </c>
      <c r="M118" s="2">
        <v>28200000</v>
      </c>
    </row>
    <row r="119" spans="1:13" ht="90" x14ac:dyDescent="0.25">
      <c r="A119" s="6">
        <v>2021</v>
      </c>
      <c r="B119" s="1" t="s">
        <v>202</v>
      </c>
      <c r="C119" s="7" t="s">
        <v>361</v>
      </c>
      <c r="D119" s="4" t="s">
        <v>603</v>
      </c>
      <c r="E119" s="9"/>
      <c r="F119" s="1" t="s">
        <v>362</v>
      </c>
      <c r="G119" s="1" t="s">
        <v>150</v>
      </c>
      <c r="H119" s="1" t="s">
        <v>9</v>
      </c>
      <c r="I119" s="1" t="s">
        <v>150</v>
      </c>
      <c r="J119" s="1" t="s">
        <v>9</v>
      </c>
      <c r="K119" s="1" t="s">
        <v>472</v>
      </c>
      <c r="L119" s="2">
        <v>29000000</v>
      </c>
      <c r="M119" s="2">
        <v>40890000</v>
      </c>
    </row>
    <row r="120" spans="1:13" ht="90" x14ac:dyDescent="0.25">
      <c r="A120" s="6">
        <v>2021</v>
      </c>
      <c r="B120" s="1" t="s">
        <v>202</v>
      </c>
      <c r="C120" s="8" t="s">
        <v>363</v>
      </c>
      <c r="D120" s="4" t="s">
        <v>608</v>
      </c>
      <c r="E120" s="9"/>
      <c r="F120" s="1" t="s">
        <v>364</v>
      </c>
      <c r="G120" s="1" t="s">
        <v>365</v>
      </c>
      <c r="H120" s="1" t="s">
        <v>9</v>
      </c>
      <c r="I120" s="1" t="s">
        <v>366</v>
      </c>
      <c r="J120" s="1" t="s">
        <v>20</v>
      </c>
      <c r="K120" s="1" t="s">
        <v>472</v>
      </c>
      <c r="L120" s="2">
        <v>21000000</v>
      </c>
      <c r="M120" s="2">
        <v>29610000</v>
      </c>
    </row>
    <row r="121" spans="1:13" ht="105" x14ac:dyDescent="0.25">
      <c r="A121" s="6">
        <v>2022</v>
      </c>
      <c r="B121" s="1" t="s">
        <v>207</v>
      </c>
      <c r="C121" s="7" t="s">
        <v>370</v>
      </c>
      <c r="D121" s="4" t="s">
        <v>603</v>
      </c>
      <c r="E121" s="9"/>
      <c r="F121" s="1" t="s">
        <v>138</v>
      </c>
      <c r="G121" s="1" t="s">
        <v>371</v>
      </c>
      <c r="H121" s="1" t="s">
        <v>9</v>
      </c>
      <c r="I121" s="1" t="s">
        <v>371</v>
      </c>
      <c r="J121" s="1" t="s">
        <v>9</v>
      </c>
      <c r="K121" s="1" t="s">
        <v>473</v>
      </c>
      <c r="L121" s="13">
        <v>37000000</v>
      </c>
      <c r="M121" s="13" t="s">
        <v>372</v>
      </c>
    </row>
    <row r="122" spans="1:13" ht="105" x14ac:dyDescent="0.25">
      <c r="A122" s="6">
        <v>2022</v>
      </c>
      <c r="B122" s="1" t="s">
        <v>207</v>
      </c>
      <c r="C122" s="7" t="s">
        <v>435</v>
      </c>
      <c r="D122" s="1" t="s">
        <v>428</v>
      </c>
      <c r="E122" s="9"/>
      <c r="F122" s="1" t="s">
        <v>373</v>
      </c>
      <c r="G122" s="1" t="s">
        <v>374</v>
      </c>
      <c r="H122" s="1" t="s">
        <v>9</v>
      </c>
      <c r="I122" s="1" t="s">
        <v>375</v>
      </c>
      <c r="J122" s="1" t="s">
        <v>9</v>
      </c>
      <c r="K122" s="1" t="s">
        <v>473</v>
      </c>
      <c r="L122" s="13">
        <v>18000000</v>
      </c>
      <c r="M122" s="13" t="s">
        <v>376</v>
      </c>
    </row>
    <row r="123" spans="1:13" ht="105" x14ac:dyDescent="0.25">
      <c r="A123" s="6">
        <v>2022</v>
      </c>
      <c r="B123" s="1" t="s">
        <v>207</v>
      </c>
      <c r="C123" s="7" t="s">
        <v>377</v>
      </c>
      <c r="D123" s="1" t="s">
        <v>428</v>
      </c>
      <c r="E123" s="9"/>
      <c r="F123" s="1" t="s">
        <v>378</v>
      </c>
      <c r="G123" s="1" t="s">
        <v>379</v>
      </c>
      <c r="H123" s="1" t="s">
        <v>20</v>
      </c>
      <c r="I123" s="1" t="s">
        <v>379</v>
      </c>
      <c r="J123" s="1" t="s">
        <v>20</v>
      </c>
      <c r="K123" s="1" t="s">
        <v>473</v>
      </c>
      <c r="L123" s="13">
        <v>24000000</v>
      </c>
      <c r="M123" s="13" t="s">
        <v>380</v>
      </c>
    </row>
    <row r="124" spans="1:13" ht="105" x14ac:dyDescent="0.25">
      <c r="A124" s="6">
        <v>2022</v>
      </c>
      <c r="B124" s="1" t="s">
        <v>207</v>
      </c>
      <c r="C124" s="7" t="s">
        <v>381</v>
      </c>
      <c r="D124" s="4" t="s">
        <v>602</v>
      </c>
      <c r="E124" s="9"/>
      <c r="F124" s="1" t="s">
        <v>180</v>
      </c>
      <c r="G124" s="1" t="s">
        <v>49</v>
      </c>
      <c r="H124" s="1" t="s">
        <v>9</v>
      </c>
      <c r="I124" s="1" t="s">
        <v>50</v>
      </c>
      <c r="J124" s="1" t="s">
        <v>9</v>
      </c>
      <c r="K124" s="1" t="s">
        <v>473</v>
      </c>
      <c r="L124" s="13">
        <v>23000000</v>
      </c>
      <c r="M124" s="13" t="s">
        <v>382</v>
      </c>
    </row>
    <row r="125" spans="1:13" ht="105" x14ac:dyDescent="0.25">
      <c r="A125" s="6">
        <v>2022</v>
      </c>
      <c r="B125" s="1" t="s">
        <v>207</v>
      </c>
      <c r="C125" s="7" t="s">
        <v>383</v>
      </c>
      <c r="D125" s="4" t="s">
        <v>603</v>
      </c>
      <c r="E125" s="9"/>
      <c r="F125" s="1" t="s">
        <v>384</v>
      </c>
      <c r="G125" s="1" t="s">
        <v>225</v>
      </c>
      <c r="H125" s="1" t="s">
        <v>9</v>
      </c>
      <c r="I125" s="1" t="s">
        <v>385</v>
      </c>
      <c r="J125" s="1" t="s">
        <v>9</v>
      </c>
      <c r="K125" s="1" t="s">
        <v>473</v>
      </c>
      <c r="L125" s="13">
        <v>38000000</v>
      </c>
      <c r="M125" s="13" t="s">
        <v>386</v>
      </c>
    </row>
    <row r="126" spans="1:13" ht="90" x14ac:dyDescent="0.25">
      <c r="A126" s="6">
        <v>2022</v>
      </c>
      <c r="B126" s="1" t="s">
        <v>57</v>
      </c>
      <c r="C126" s="7" t="s">
        <v>387</v>
      </c>
      <c r="D126" s="4" t="s">
        <v>602</v>
      </c>
      <c r="E126" s="9"/>
      <c r="F126" s="1" t="s">
        <v>388</v>
      </c>
      <c r="G126" s="1" t="s">
        <v>134</v>
      </c>
      <c r="H126" s="1" t="s">
        <v>20</v>
      </c>
      <c r="I126" s="1" t="s">
        <v>389</v>
      </c>
      <c r="J126" s="1" t="s">
        <v>9</v>
      </c>
      <c r="K126" s="1" t="s">
        <v>474</v>
      </c>
      <c r="L126" s="13">
        <v>50000000</v>
      </c>
      <c r="M126" s="13" t="s">
        <v>390</v>
      </c>
    </row>
    <row r="127" spans="1:13" ht="90" x14ac:dyDescent="0.25">
      <c r="A127" s="6">
        <v>2022</v>
      </c>
      <c r="B127" s="1" t="s">
        <v>181</v>
      </c>
      <c r="C127" s="7" t="s">
        <v>391</v>
      </c>
      <c r="D127" s="4" t="s">
        <v>602</v>
      </c>
      <c r="E127" s="9"/>
      <c r="F127" s="1" t="s">
        <v>138</v>
      </c>
      <c r="G127" s="1" t="s">
        <v>392</v>
      </c>
      <c r="H127" s="1" t="s">
        <v>20</v>
      </c>
      <c r="I127" s="1" t="s">
        <v>393</v>
      </c>
      <c r="J127" s="1" t="s">
        <v>9</v>
      </c>
      <c r="K127" s="1" t="s">
        <v>475</v>
      </c>
      <c r="L127" s="13">
        <v>32000000</v>
      </c>
      <c r="M127" s="13" t="s">
        <v>395</v>
      </c>
    </row>
    <row r="128" spans="1:13" ht="90" x14ac:dyDescent="0.25">
      <c r="A128" s="6">
        <v>2022</v>
      </c>
      <c r="B128" s="1" t="s">
        <v>181</v>
      </c>
      <c r="C128" s="7" t="s">
        <v>396</v>
      </c>
      <c r="D128" s="4" t="s">
        <v>602</v>
      </c>
      <c r="E128" s="9"/>
      <c r="F128" s="1" t="s">
        <v>397</v>
      </c>
      <c r="G128" s="1" t="s">
        <v>398</v>
      </c>
      <c r="H128" s="1" t="s">
        <v>9</v>
      </c>
      <c r="I128" s="1" t="s">
        <v>399</v>
      </c>
      <c r="J128" s="1" t="s">
        <v>9</v>
      </c>
      <c r="K128" s="1" t="s">
        <v>475</v>
      </c>
      <c r="L128" s="13">
        <v>23000000</v>
      </c>
      <c r="M128" s="13" t="s">
        <v>382</v>
      </c>
    </row>
    <row r="129" spans="1:13" ht="90" x14ac:dyDescent="0.25">
      <c r="A129" s="6">
        <v>2022</v>
      </c>
      <c r="B129" s="1" t="s">
        <v>236</v>
      </c>
      <c r="C129" s="7" t="s">
        <v>400</v>
      </c>
      <c r="D129" s="1" t="s">
        <v>428</v>
      </c>
      <c r="E129" s="9"/>
      <c r="F129" s="1" t="s">
        <v>362</v>
      </c>
      <c r="G129" s="1" t="s">
        <v>401</v>
      </c>
      <c r="H129" s="1" t="s">
        <v>9</v>
      </c>
      <c r="I129" s="1" t="s">
        <v>401</v>
      </c>
      <c r="J129" s="1" t="s">
        <v>9</v>
      </c>
      <c r="K129" s="1" t="s">
        <v>476</v>
      </c>
      <c r="L129" s="13">
        <v>30000000</v>
      </c>
      <c r="M129" s="13" t="s">
        <v>402</v>
      </c>
    </row>
    <row r="130" spans="1:13" ht="90" x14ac:dyDescent="0.25">
      <c r="A130" s="6">
        <v>2022</v>
      </c>
      <c r="B130" s="1" t="s">
        <v>236</v>
      </c>
      <c r="C130" s="7" t="s">
        <v>403</v>
      </c>
      <c r="D130" s="4" t="s">
        <v>495</v>
      </c>
      <c r="E130" s="9"/>
      <c r="F130" s="1" t="s">
        <v>404</v>
      </c>
      <c r="G130" s="1" t="s">
        <v>405</v>
      </c>
      <c r="H130" s="1" t="s">
        <v>9</v>
      </c>
      <c r="I130" s="1" t="s">
        <v>406</v>
      </c>
      <c r="J130" s="1" t="s">
        <v>9</v>
      </c>
      <c r="K130" s="1" t="s">
        <v>476</v>
      </c>
      <c r="L130" s="13">
        <v>29800000</v>
      </c>
      <c r="M130" s="13" t="s">
        <v>407</v>
      </c>
    </row>
    <row r="131" spans="1:13" ht="90" x14ac:dyDescent="0.25">
      <c r="A131" s="6">
        <v>2022</v>
      </c>
      <c r="B131" s="1" t="s">
        <v>207</v>
      </c>
      <c r="C131" s="7" t="s">
        <v>408</v>
      </c>
      <c r="D131" s="4" t="s">
        <v>495</v>
      </c>
      <c r="E131" s="9"/>
      <c r="F131" s="1" t="s">
        <v>409</v>
      </c>
      <c r="G131" s="1" t="s">
        <v>410</v>
      </c>
      <c r="H131" s="1" t="s">
        <v>20</v>
      </c>
      <c r="I131" s="1" t="s">
        <v>411</v>
      </c>
      <c r="J131" s="1" t="s">
        <v>20</v>
      </c>
      <c r="K131" s="1" t="s">
        <v>477</v>
      </c>
      <c r="L131" s="13">
        <v>30000000</v>
      </c>
      <c r="M131" s="13" t="s">
        <v>402</v>
      </c>
    </row>
    <row r="132" spans="1:13" ht="90" x14ac:dyDescent="0.25">
      <c r="A132" s="6">
        <v>2022</v>
      </c>
      <c r="B132" s="1" t="s">
        <v>207</v>
      </c>
      <c r="C132" s="7" t="s">
        <v>412</v>
      </c>
      <c r="D132" s="4" t="s">
        <v>602</v>
      </c>
      <c r="E132" s="9"/>
      <c r="F132" s="1" t="s">
        <v>117</v>
      </c>
      <c r="G132" s="1" t="s">
        <v>41</v>
      </c>
      <c r="H132" s="1" t="s">
        <v>20</v>
      </c>
      <c r="I132" s="1" t="s">
        <v>413</v>
      </c>
      <c r="J132" s="1" t="s">
        <v>9</v>
      </c>
      <c r="K132" s="1" t="s">
        <v>477</v>
      </c>
      <c r="L132" s="13">
        <v>42500000</v>
      </c>
      <c r="M132" s="13" t="s">
        <v>414</v>
      </c>
    </row>
    <row r="133" spans="1:13" ht="90" x14ac:dyDescent="0.25">
      <c r="A133" s="6">
        <v>2022</v>
      </c>
      <c r="B133" s="1" t="s">
        <v>207</v>
      </c>
      <c r="C133" s="7" t="s">
        <v>415</v>
      </c>
      <c r="D133" s="4" t="s">
        <v>603</v>
      </c>
      <c r="E133" s="9"/>
      <c r="F133" s="1" t="s">
        <v>416</v>
      </c>
      <c r="G133" s="1" t="s">
        <v>126</v>
      </c>
      <c r="H133" s="1" t="s">
        <v>20</v>
      </c>
      <c r="I133" s="1" t="s">
        <v>126</v>
      </c>
      <c r="J133" s="1" t="s">
        <v>20</v>
      </c>
      <c r="K133" s="1" t="s">
        <v>477</v>
      </c>
      <c r="L133" s="13">
        <v>42500000</v>
      </c>
      <c r="M133" s="13" t="s">
        <v>414</v>
      </c>
    </row>
    <row r="134" spans="1:13" ht="90" x14ac:dyDescent="0.25">
      <c r="A134" s="6">
        <v>2022</v>
      </c>
      <c r="B134" s="1" t="s">
        <v>207</v>
      </c>
      <c r="C134" s="7" t="s">
        <v>496</v>
      </c>
      <c r="D134" s="4" t="s">
        <v>497</v>
      </c>
      <c r="E134" s="9"/>
      <c r="F134" s="1" t="s">
        <v>22</v>
      </c>
      <c r="G134" s="1" t="s">
        <v>417</v>
      </c>
      <c r="H134" s="1" t="s">
        <v>9</v>
      </c>
      <c r="I134" s="1" t="s">
        <v>418</v>
      </c>
      <c r="J134" s="1" t="s">
        <v>9</v>
      </c>
      <c r="K134" s="1" t="s">
        <v>477</v>
      </c>
      <c r="L134" s="13">
        <v>50000000</v>
      </c>
      <c r="M134" s="13" t="s">
        <v>390</v>
      </c>
    </row>
    <row r="135" spans="1:13" ht="90" x14ac:dyDescent="0.25">
      <c r="A135" s="6">
        <v>2022</v>
      </c>
      <c r="B135" s="1" t="s">
        <v>202</v>
      </c>
      <c r="C135" s="7" t="s">
        <v>419</v>
      </c>
      <c r="D135" s="4" t="s">
        <v>497</v>
      </c>
      <c r="E135" s="9"/>
      <c r="F135" s="1" t="s">
        <v>420</v>
      </c>
      <c r="G135" s="1" t="s">
        <v>421</v>
      </c>
      <c r="H135" s="1" t="s">
        <v>20</v>
      </c>
      <c r="I135" s="1" t="s">
        <v>422</v>
      </c>
      <c r="J135" s="1" t="s">
        <v>20</v>
      </c>
      <c r="K135" s="1" t="s">
        <v>478</v>
      </c>
      <c r="L135" s="13">
        <v>25000000</v>
      </c>
      <c r="M135" s="13" t="s">
        <v>394</v>
      </c>
    </row>
    <row r="136" spans="1:13" ht="90" x14ac:dyDescent="0.25">
      <c r="A136" s="6">
        <v>2022</v>
      </c>
      <c r="B136" s="1" t="s">
        <v>202</v>
      </c>
      <c r="C136" s="7" t="s">
        <v>423</v>
      </c>
      <c r="D136" s="1" t="s">
        <v>424</v>
      </c>
      <c r="E136" s="9"/>
      <c r="F136" s="1" t="s">
        <v>425</v>
      </c>
      <c r="G136" s="1" t="s">
        <v>426</v>
      </c>
      <c r="H136" s="1" t="s">
        <v>9</v>
      </c>
      <c r="I136" s="1" t="s">
        <v>427</v>
      </c>
      <c r="J136" s="1" t="s">
        <v>9</v>
      </c>
      <c r="K136" s="1" t="s">
        <v>478</v>
      </c>
      <c r="L136" s="13">
        <v>25000000</v>
      </c>
      <c r="M136" s="13" t="s">
        <v>394</v>
      </c>
    </row>
    <row r="137" spans="1:13" ht="90" x14ac:dyDescent="0.25">
      <c r="A137" s="6">
        <v>2023</v>
      </c>
      <c r="B137" s="1" t="s">
        <v>207</v>
      </c>
      <c r="C137" s="7" t="s">
        <v>498</v>
      </c>
      <c r="D137" s="1" t="s">
        <v>600</v>
      </c>
      <c r="E137" s="9"/>
      <c r="F137" s="1" t="s">
        <v>306</v>
      </c>
      <c r="G137" s="1" t="s">
        <v>172</v>
      </c>
      <c r="H137" s="1" t="s">
        <v>9</v>
      </c>
      <c r="I137" s="1" t="s">
        <v>12</v>
      </c>
      <c r="J137" s="1" t="s">
        <v>20</v>
      </c>
      <c r="K137" s="1" t="s">
        <v>545</v>
      </c>
      <c r="L137" s="13">
        <v>49852500</v>
      </c>
      <c r="M137" s="13" t="s">
        <v>499</v>
      </c>
    </row>
    <row r="138" spans="1:13" ht="90" x14ac:dyDescent="0.25">
      <c r="A138" s="6">
        <v>2023</v>
      </c>
      <c r="B138" s="1" t="s">
        <v>207</v>
      </c>
      <c r="C138" s="7" t="s">
        <v>500</v>
      </c>
      <c r="D138" s="1" t="s">
        <v>600</v>
      </c>
      <c r="E138" s="9"/>
      <c r="F138" s="1" t="s">
        <v>501</v>
      </c>
      <c r="G138" s="1" t="s">
        <v>147</v>
      </c>
      <c r="H138" s="1" t="s">
        <v>20</v>
      </c>
      <c r="I138" s="1" t="s">
        <v>502</v>
      </c>
      <c r="J138" s="1" t="s">
        <v>9</v>
      </c>
      <c r="K138" s="1" t="s">
        <v>545</v>
      </c>
      <c r="L138" s="13">
        <v>26437500</v>
      </c>
      <c r="M138" s="13" t="s">
        <v>503</v>
      </c>
    </row>
    <row r="139" spans="1:13" ht="90" x14ac:dyDescent="0.25">
      <c r="A139" s="6">
        <v>2023</v>
      </c>
      <c r="B139" s="1" t="s">
        <v>207</v>
      </c>
      <c r="C139" s="7" t="s">
        <v>504</v>
      </c>
      <c r="D139" s="1" t="s">
        <v>600</v>
      </c>
      <c r="E139" s="9"/>
      <c r="F139" s="1" t="s">
        <v>501</v>
      </c>
      <c r="G139" s="1" t="s">
        <v>505</v>
      </c>
      <c r="H139" s="1" t="s">
        <v>20</v>
      </c>
      <c r="I139" s="1" t="s">
        <v>505</v>
      </c>
      <c r="J139" s="1" t="s">
        <v>20</v>
      </c>
      <c r="K139" s="1" t="s">
        <v>545</v>
      </c>
      <c r="L139" s="13">
        <v>49996250</v>
      </c>
      <c r="M139" s="13" t="s">
        <v>506</v>
      </c>
    </row>
    <row r="140" spans="1:13" ht="75" x14ac:dyDescent="0.25">
      <c r="A140" s="6">
        <v>2023</v>
      </c>
      <c r="B140" s="1" t="s">
        <v>57</v>
      </c>
      <c r="C140" s="7" t="s">
        <v>507</v>
      </c>
      <c r="D140" s="1" t="s">
        <v>601</v>
      </c>
      <c r="E140" s="9"/>
      <c r="F140" s="1" t="s">
        <v>508</v>
      </c>
      <c r="G140" s="1" t="s">
        <v>509</v>
      </c>
      <c r="H140" s="1" t="s">
        <v>9</v>
      </c>
      <c r="I140" s="1" t="s">
        <v>509</v>
      </c>
      <c r="J140" s="1" t="s">
        <v>9</v>
      </c>
      <c r="K140" s="1" t="s">
        <v>546</v>
      </c>
      <c r="L140" s="13">
        <v>26000000</v>
      </c>
      <c r="M140" s="13" t="s">
        <v>510</v>
      </c>
    </row>
    <row r="141" spans="1:13" ht="75" x14ac:dyDescent="0.25">
      <c r="A141" s="6">
        <v>2023</v>
      </c>
      <c r="B141" s="1" t="s">
        <v>57</v>
      </c>
      <c r="C141" s="7" t="s">
        <v>511</v>
      </c>
      <c r="D141" s="1" t="s">
        <v>600</v>
      </c>
      <c r="E141" s="9"/>
      <c r="F141" s="1" t="s">
        <v>512</v>
      </c>
      <c r="G141" s="1" t="s">
        <v>513</v>
      </c>
      <c r="H141" s="1" t="s">
        <v>20</v>
      </c>
      <c r="I141" s="1" t="s">
        <v>513</v>
      </c>
      <c r="J141" s="1" t="s">
        <v>20</v>
      </c>
      <c r="K141" s="1" t="s">
        <v>546</v>
      </c>
      <c r="L141" s="13">
        <v>25000000</v>
      </c>
      <c r="M141" s="13" t="s">
        <v>514</v>
      </c>
    </row>
    <row r="142" spans="1:13" ht="90" x14ac:dyDescent="0.25">
      <c r="A142" s="6">
        <v>2023</v>
      </c>
      <c r="B142" s="1" t="s">
        <v>181</v>
      </c>
      <c r="C142" s="7" t="s">
        <v>515</v>
      </c>
      <c r="D142" s="1" t="s">
        <v>600</v>
      </c>
      <c r="E142" s="9"/>
      <c r="F142" s="1" t="s">
        <v>516</v>
      </c>
      <c r="G142" s="1" t="s">
        <v>517</v>
      </c>
      <c r="H142" s="1" t="s">
        <v>9</v>
      </c>
      <c r="I142" s="1" t="s">
        <v>518</v>
      </c>
      <c r="J142" s="1" t="s">
        <v>9</v>
      </c>
      <c r="K142" s="1" t="s">
        <v>547</v>
      </c>
      <c r="L142" s="13">
        <v>30000000</v>
      </c>
      <c r="M142" s="13" t="s">
        <v>520</v>
      </c>
    </row>
    <row r="143" spans="1:13" ht="90" x14ac:dyDescent="0.25">
      <c r="A143" s="6">
        <v>2023</v>
      </c>
      <c r="B143" s="1" t="s">
        <v>181</v>
      </c>
      <c r="C143" s="7" t="s">
        <v>519</v>
      </c>
      <c r="D143" s="1" t="s">
        <v>600</v>
      </c>
      <c r="E143" s="9"/>
      <c r="F143" s="1" t="s">
        <v>25</v>
      </c>
      <c r="G143" s="1" t="s">
        <v>26</v>
      </c>
      <c r="H143" s="1" t="s">
        <v>9</v>
      </c>
      <c r="I143" s="1" t="s">
        <v>26</v>
      </c>
      <c r="J143" s="1" t="s">
        <v>9</v>
      </c>
      <c r="K143" s="1" t="s">
        <v>547</v>
      </c>
      <c r="L143" s="13">
        <v>30000000</v>
      </c>
      <c r="M143" s="13" t="s">
        <v>520</v>
      </c>
    </row>
    <row r="144" spans="1:13" ht="105" x14ac:dyDescent="0.25">
      <c r="A144" s="6">
        <v>2023</v>
      </c>
      <c r="B144" s="1" t="s">
        <v>236</v>
      </c>
      <c r="C144" s="7" t="s">
        <v>521</v>
      </c>
      <c r="D144" s="1" t="s">
        <v>600</v>
      </c>
      <c r="E144" s="9"/>
      <c r="F144" s="1" t="s">
        <v>326</v>
      </c>
      <c r="G144" s="1" t="s">
        <v>522</v>
      </c>
      <c r="H144" s="1" t="s">
        <v>9</v>
      </c>
      <c r="I144" s="1" t="s">
        <v>522</v>
      </c>
      <c r="J144" s="1" t="s">
        <v>9</v>
      </c>
      <c r="K144" s="1" t="s">
        <v>548</v>
      </c>
      <c r="L144" s="13">
        <v>25000000</v>
      </c>
      <c r="M144" s="13" t="s">
        <v>514</v>
      </c>
    </row>
    <row r="145" spans="1:13" ht="105" x14ac:dyDescent="0.25">
      <c r="A145" s="6">
        <v>2023</v>
      </c>
      <c r="B145" s="1" t="s">
        <v>236</v>
      </c>
      <c r="C145" s="7" t="s">
        <v>523</v>
      </c>
      <c r="D145" s="1" t="s">
        <v>600</v>
      </c>
      <c r="E145" s="9"/>
      <c r="F145" s="1" t="s">
        <v>14</v>
      </c>
      <c r="G145" s="1" t="s">
        <v>524</v>
      </c>
      <c r="H145" s="1" t="s">
        <v>9</v>
      </c>
      <c r="I145" s="1" t="s">
        <v>524</v>
      </c>
      <c r="J145" s="1" t="s">
        <v>9</v>
      </c>
      <c r="K145" s="1" t="s">
        <v>548</v>
      </c>
      <c r="L145" s="13">
        <v>25000000</v>
      </c>
      <c r="M145" s="13" t="s">
        <v>514</v>
      </c>
    </row>
    <row r="146" spans="1:13" ht="105" x14ac:dyDescent="0.25">
      <c r="A146" s="6">
        <v>2023</v>
      </c>
      <c r="B146" s="1" t="s">
        <v>236</v>
      </c>
      <c r="C146" s="7" t="s">
        <v>525</v>
      </c>
      <c r="D146" s="1" t="s">
        <v>601</v>
      </c>
      <c r="E146" s="9"/>
      <c r="F146" s="1" t="s">
        <v>186</v>
      </c>
      <c r="G146" s="1" t="s">
        <v>526</v>
      </c>
      <c r="H146" s="1" t="s">
        <v>9</v>
      </c>
      <c r="I146" s="1" t="s">
        <v>527</v>
      </c>
      <c r="J146" s="1" t="s">
        <v>9</v>
      </c>
      <c r="K146" s="1" t="s">
        <v>548</v>
      </c>
      <c r="L146" s="13">
        <v>20000000</v>
      </c>
      <c r="M146" s="13" t="s">
        <v>528</v>
      </c>
    </row>
    <row r="147" spans="1:13" ht="90" x14ac:dyDescent="0.25">
      <c r="A147" s="6">
        <v>2023</v>
      </c>
      <c r="B147" s="1" t="s">
        <v>207</v>
      </c>
      <c r="C147" s="7" t="s">
        <v>529</v>
      </c>
      <c r="D147" s="1" t="s">
        <v>600</v>
      </c>
      <c r="E147" s="9"/>
      <c r="F147" s="1" t="s">
        <v>107</v>
      </c>
      <c r="G147" s="1" t="s">
        <v>108</v>
      </c>
      <c r="H147" s="1" t="s">
        <v>20</v>
      </c>
      <c r="I147" s="1" t="s">
        <v>108</v>
      </c>
      <c r="J147" s="1" t="s">
        <v>20</v>
      </c>
      <c r="K147" s="1" t="s">
        <v>549</v>
      </c>
      <c r="L147" s="13">
        <v>41000000</v>
      </c>
      <c r="M147" s="13" t="s">
        <v>530</v>
      </c>
    </row>
    <row r="148" spans="1:13" ht="90" x14ac:dyDescent="0.25">
      <c r="A148" s="6">
        <v>2023</v>
      </c>
      <c r="B148" s="1" t="s">
        <v>207</v>
      </c>
      <c r="C148" s="7" t="s">
        <v>531</v>
      </c>
      <c r="D148" s="1" t="s">
        <v>600</v>
      </c>
      <c r="E148" s="9"/>
      <c r="F148" s="1" t="s">
        <v>532</v>
      </c>
      <c r="G148" s="1" t="s">
        <v>330</v>
      </c>
      <c r="H148" s="1" t="s">
        <v>20</v>
      </c>
      <c r="I148" s="1" t="s">
        <v>330</v>
      </c>
      <c r="J148" s="1" t="s">
        <v>20</v>
      </c>
      <c r="K148" s="1" t="s">
        <v>549</v>
      </c>
      <c r="L148" s="13">
        <v>42000000</v>
      </c>
      <c r="M148" s="13" t="s">
        <v>533</v>
      </c>
    </row>
    <row r="149" spans="1:13" ht="90" x14ac:dyDescent="0.25">
      <c r="A149" s="6">
        <v>2023</v>
      </c>
      <c r="B149" s="1" t="s">
        <v>207</v>
      </c>
      <c r="C149" s="7" t="s">
        <v>534</v>
      </c>
      <c r="D149" s="1" t="s">
        <v>600</v>
      </c>
      <c r="E149" s="9"/>
      <c r="F149" s="1" t="s">
        <v>535</v>
      </c>
      <c r="G149" s="1" t="s">
        <v>536</v>
      </c>
      <c r="H149" s="1" t="s">
        <v>9</v>
      </c>
      <c r="I149" s="1" t="s">
        <v>536</v>
      </c>
      <c r="J149" s="1" t="s">
        <v>9</v>
      </c>
      <c r="K149" s="1" t="s">
        <v>549</v>
      </c>
      <c r="L149" s="13">
        <v>25000000</v>
      </c>
      <c r="M149" s="13" t="s">
        <v>514</v>
      </c>
    </row>
    <row r="150" spans="1:13" ht="90" x14ac:dyDescent="0.25">
      <c r="A150" s="6">
        <v>2023</v>
      </c>
      <c r="B150" s="1" t="s">
        <v>207</v>
      </c>
      <c r="C150" s="7" t="s">
        <v>537</v>
      </c>
      <c r="D150" s="1" t="s">
        <v>600</v>
      </c>
      <c r="E150" s="9"/>
      <c r="F150" s="1" t="s">
        <v>89</v>
      </c>
      <c r="G150" s="1" t="s">
        <v>89</v>
      </c>
      <c r="H150" s="1" t="s">
        <v>20</v>
      </c>
      <c r="I150" s="1" t="s">
        <v>89</v>
      </c>
      <c r="J150" s="1" t="s">
        <v>20</v>
      </c>
      <c r="K150" s="1" t="s">
        <v>549</v>
      </c>
      <c r="L150" s="13">
        <v>42000000</v>
      </c>
      <c r="M150" s="13" t="s">
        <v>533</v>
      </c>
    </row>
    <row r="151" spans="1:13" ht="105" x14ac:dyDescent="0.25">
      <c r="A151" s="6">
        <v>2023</v>
      </c>
      <c r="B151" s="1" t="s">
        <v>202</v>
      </c>
      <c r="C151" s="7" t="s">
        <v>538</v>
      </c>
      <c r="D151" s="1" t="s">
        <v>600</v>
      </c>
      <c r="E151" s="9"/>
      <c r="F151" s="1" t="s">
        <v>539</v>
      </c>
      <c r="G151" s="1" t="s">
        <v>540</v>
      </c>
      <c r="H151" s="1" t="s">
        <v>9</v>
      </c>
      <c r="I151" s="1" t="s">
        <v>541</v>
      </c>
      <c r="J151" s="1" t="s">
        <v>9</v>
      </c>
      <c r="K151" s="1" t="s">
        <v>550</v>
      </c>
      <c r="L151" s="13">
        <v>28400000</v>
      </c>
      <c r="M151" s="13" t="s">
        <v>542</v>
      </c>
    </row>
    <row r="152" spans="1:13" ht="105" x14ac:dyDescent="0.25">
      <c r="A152" s="6">
        <v>2023</v>
      </c>
      <c r="B152" s="1" t="s">
        <v>202</v>
      </c>
      <c r="C152" s="7" t="s">
        <v>543</v>
      </c>
      <c r="D152" s="1" t="s">
        <v>600</v>
      </c>
      <c r="E152" s="9"/>
      <c r="F152" s="1" t="s">
        <v>107</v>
      </c>
      <c r="G152" s="1" t="s">
        <v>108</v>
      </c>
      <c r="H152" s="1" t="s">
        <v>20</v>
      </c>
      <c r="I152" s="1" t="s">
        <v>108</v>
      </c>
      <c r="J152" s="1" t="s">
        <v>20</v>
      </c>
      <c r="K152" s="1" t="s">
        <v>550</v>
      </c>
      <c r="L152" s="13">
        <v>31600000</v>
      </c>
      <c r="M152" s="13" t="s">
        <v>544</v>
      </c>
    </row>
    <row r="153" spans="1:13" ht="75" x14ac:dyDescent="0.25">
      <c r="A153" s="6">
        <v>2024</v>
      </c>
      <c r="B153" s="1" t="s">
        <v>207</v>
      </c>
      <c r="C153" s="7" t="s">
        <v>551</v>
      </c>
      <c r="D153" s="1" t="s">
        <v>600</v>
      </c>
      <c r="E153" s="9"/>
      <c r="F153" s="1" t="s">
        <v>416</v>
      </c>
      <c r="G153" s="1" t="s">
        <v>552</v>
      </c>
      <c r="H153" s="1" t="s">
        <v>20</v>
      </c>
      <c r="I153" s="1" t="s">
        <v>553</v>
      </c>
      <c r="J153" s="1" t="s">
        <v>20</v>
      </c>
      <c r="K153" s="1" t="s">
        <v>584</v>
      </c>
      <c r="L153" s="13">
        <v>57040370</v>
      </c>
      <c r="M153" s="13" t="s">
        <v>554</v>
      </c>
    </row>
    <row r="154" spans="1:13" ht="75" x14ac:dyDescent="0.25">
      <c r="A154" s="6">
        <v>2024</v>
      </c>
      <c r="B154" s="1" t="s">
        <v>207</v>
      </c>
      <c r="C154" s="7" t="s">
        <v>555</v>
      </c>
      <c r="D154" s="1" t="s">
        <v>600</v>
      </c>
      <c r="E154" s="9"/>
      <c r="F154" s="1" t="s">
        <v>556</v>
      </c>
      <c r="G154" s="1" t="s">
        <v>321</v>
      </c>
      <c r="H154" s="1" t="s">
        <v>20</v>
      </c>
      <c r="I154" s="1" t="s">
        <v>321</v>
      </c>
      <c r="J154" s="1" t="s">
        <v>20</v>
      </c>
      <c r="K154" s="1" t="s">
        <v>584</v>
      </c>
      <c r="L154" s="13">
        <v>27831480</v>
      </c>
      <c r="M154" s="13" t="s">
        <v>557</v>
      </c>
    </row>
    <row r="155" spans="1:13" ht="75" x14ac:dyDescent="0.25">
      <c r="A155" s="6">
        <v>2024</v>
      </c>
      <c r="B155" s="1" t="s">
        <v>207</v>
      </c>
      <c r="C155" s="7" t="s">
        <v>558</v>
      </c>
      <c r="D155" s="1" t="s">
        <v>600</v>
      </c>
      <c r="E155" s="9"/>
      <c r="F155" s="1" t="s">
        <v>355</v>
      </c>
      <c r="G155" s="1" t="s">
        <v>356</v>
      </c>
      <c r="H155" s="1" t="s">
        <v>9</v>
      </c>
      <c r="I155" s="1" t="s">
        <v>559</v>
      </c>
      <c r="J155" s="1" t="s">
        <v>9</v>
      </c>
      <c r="K155" s="1" t="s">
        <v>584</v>
      </c>
      <c r="L155" s="13">
        <v>40000000</v>
      </c>
      <c r="M155" s="13" t="s">
        <v>560</v>
      </c>
    </row>
    <row r="156" spans="1:13" ht="75" x14ac:dyDescent="0.25">
      <c r="A156" s="6">
        <v>2024</v>
      </c>
      <c r="B156" s="1" t="s">
        <v>207</v>
      </c>
      <c r="C156" s="7" t="s">
        <v>561</v>
      </c>
      <c r="D156" s="1" t="s">
        <v>601</v>
      </c>
      <c r="E156" s="9"/>
      <c r="F156" s="1" t="s">
        <v>562</v>
      </c>
      <c r="G156" s="1" t="s">
        <v>563</v>
      </c>
      <c r="H156" s="1" t="s">
        <v>9</v>
      </c>
      <c r="I156" s="1" t="s">
        <v>563</v>
      </c>
      <c r="J156" s="1" t="s">
        <v>9</v>
      </c>
      <c r="K156" s="1" t="s">
        <v>584</v>
      </c>
      <c r="L156" s="13">
        <v>25128150</v>
      </c>
      <c r="M156" s="13" t="s">
        <v>564</v>
      </c>
    </row>
    <row r="157" spans="1:13" ht="75" x14ac:dyDescent="0.25">
      <c r="A157" s="6">
        <v>2024</v>
      </c>
      <c r="B157" s="1" t="s">
        <v>236</v>
      </c>
      <c r="C157" s="7" t="s">
        <v>565</v>
      </c>
      <c r="D157" s="1" t="s">
        <v>600</v>
      </c>
      <c r="E157" s="9"/>
      <c r="F157" s="1" t="s">
        <v>180</v>
      </c>
      <c r="G157" s="1" t="s">
        <v>489</v>
      </c>
      <c r="H157" s="1" t="s">
        <v>9</v>
      </c>
      <c r="I157" s="1" t="s">
        <v>489</v>
      </c>
      <c r="J157" s="1" t="s">
        <v>9</v>
      </c>
      <c r="K157" s="1" t="s">
        <v>585</v>
      </c>
      <c r="L157" s="13">
        <v>30000000</v>
      </c>
      <c r="M157" s="13" t="s">
        <v>566</v>
      </c>
    </row>
    <row r="158" spans="1:13" ht="75" x14ac:dyDescent="0.25">
      <c r="A158" s="6">
        <v>2024</v>
      </c>
      <c r="B158" s="1" t="s">
        <v>236</v>
      </c>
      <c r="C158" s="7" t="s">
        <v>567</v>
      </c>
      <c r="D158" s="1" t="s">
        <v>600</v>
      </c>
      <c r="E158" s="9"/>
      <c r="F158" s="1" t="s">
        <v>568</v>
      </c>
      <c r="G158" s="1" t="s">
        <v>569</v>
      </c>
      <c r="H158" s="1" t="s">
        <v>9</v>
      </c>
      <c r="I158" s="1" t="s">
        <v>570</v>
      </c>
      <c r="J158" s="1" t="s">
        <v>9</v>
      </c>
      <c r="K158" s="1" t="s">
        <v>585</v>
      </c>
      <c r="L158" s="13">
        <v>30000000</v>
      </c>
      <c r="M158" s="13" t="s">
        <v>566</v>
      </c>
    </row>
    <row r="159" spans="1:13" ht="90" x14ac:dyDescent="0.25">
      <c r="A159" s="6">
        <v>2024</v>
      </c>
      <c r="B159" s="1" t="s">
        <v>202</v>
      </c>
      <c r="C159" s="7" t="s">
        <v>571</v>
      </c>
      <c r="D159" s="1" t="s">
        <v>600</v>
      </c>
      <c r="E159" s="9"/>
      <c r="F159" s="1" t="s">
        <v>572</v>
      </c>
      <c r="G159" s="1" t="s">
        <v>573</v>
      </c>
      <c r="H159" s="1" t="s">
        <v>9</v>
      </c>
      <c r="I159" s="1" t="s">
        <v>574</v>
      </c>
      <c r="J159" s="1" t="s">
        <v>9</v>
      </c>
      <c r="K159" s="1" t="s">
        <v>586</v>
      </c>
      <c r="L159" s="13">
        <v>29500000</v>
      </c>
      <c r="M159" s="13" t="s">
        <v>575</v>
      </c>
    </row>
    <row r="160" spans="1:13" ht="90" x14ac:dyDescent="0.25">
      <c r="A160" s="6">
        <v>2024</v>
      </c>
      <c r="B160" s="1" t="s">
        <v>202</v>
      </c>
      <c r="C160" s="7" t="s">
        <v>576</v>
      </c>
      <c r="D160" s="1" t="s">
        <v>600</v>
      </c>
      <c r="E160" s="9"/>
      <c r="F160" s="1" t="s">
        <v>329</v>
      </c>
      <c r="G160" s="1" t="s">
        <v>155</v>
      </c>
      <c r="H160" s="1" t="s">
        <v>20</v>
      </c>
      <c r="I160" s="1" t="s">
        <v>577</v>
      </c>
      <c r="J160" s="1" t="s">
        <v>9</v>
      </c>
      <c r="K160" s="1" t="s">
        <v>586</v>
      </c>
      <c r="L160" s="13">
        <v>30500000</v>
      </c>
      <c r="M160" s="13" t="s">
        <v>578</v>
      </c>
    </row>
    <row r="161" spans="1:13" ht="60" x14ac:dyDescent="0.25">
      <c r="A161" s="6">
        <v>2024</v>
      </c>
      <c r="B161" s="1" t="s">
        <v>207</v>
      </c>
      <c r="C161" s="7" t="s">
        <v>579</v>
      </c>
      <c r="D161" s="1" t="s">
        <v>600</v>
      </c>
      <c r="E161" s="9"/>
      <c r="F161" s="1" t="s">
        <v>138</v>
      </c>
      <c r="G161" s="1" t="s">
        <v>417</v>
      </c>
      <c r="H161" s="1" t="s">
        <v>9</v>
      </c>
      <c r="I161" s="1" t="s">
        <v>418</v>
      </c>
      <c r="J161" s="1" t="s">
        <v>9</v>
      </c>
      <c r="K161" s="1" t="s">
        <v>587</v>
      </c>
      <c r="L161" s="13">
        <v>42000000</v>
      </c>
      <c r="M161" s="13" t="s">
        <v>580</v>
      </c>
    </row>
    <row r="162" spans="1:13" ht="60" x14ac:dyDescent="0.25">
      <c r="A162" s="6">
        <v>2024</v>
      </c>
      <c r="B162" s="1" t="s">
        <v>207</v>
      </c>
      <c r="C162" s="7" t="s">
        <v>581</v>
      </c>
      <c r="D162" s="1" t="s">
        <v>600</v>
      </c>
      <c r="E162" s="9"/>
      <c r="F162" s="1" t="s">
        <v>117</v>
      </c>
      <c r="G162" s="1" t="s">
        <v>41</v>
      </c>
      <c r="H162" s="1" t="s">
        <v>20</v>
      </c>
      <c r="I162" s="1" t="s">
        <v>577</v>
      </c>
      <c r="J162" s="1" t="s">
        <v>9</v>
      </c>
      <c r="K162" s="1" t="s">
        <v>587</v>
      </c>
      <c r="L162" s="13">
        <v>50000000</v>
      </c>
      <c r="M162" s="13" t="s">
        <v>582</v>
      </c>
    </row>
    <row r="163" spans="1:13" ht="60" x14ac:dyDescent="0.25">
      <c r="A163" s="6">
        <v>2024</v>
      </c>
      <c r="B163" s="1" t="s">
        <v>207</v>
      </c>
      <c r="C163" s="15">
        <v>2030</v>
      </c>
      <c r="D163" s="1" t="s">
        <v>600</v>
      </c>
      <c r="E163" s="9"/>
      <c r="F163" s="1" t="s">
        <v>231</v>
      </c>
      <c r="G163" s="1" t="s">
        <v>92</v>
      </c>
      <c r="H163" s="1" t="s">
        <v>9</v>
      </c>
      <c r="I163" s="1" t="s">
        <v>50</v>
      </c>
      <c r="J163" s="1" t="s">
        <v>9</v>
      </c>
      <c r="K163" s="1" t="s">
        <v>587</v>
      </c>
      <c r="L163" s="13">
        <v>47000000</v>
      </c>
      <c r="M163" s="13" t="s">
        <v>583</v>
      </c>
    </row>
  </sheetData>
  <mergeCells count="2">
    <mergeCell ref="A1:M1"/>
    <mergeCell ref="K2:L2"/>
  </mergeCells>
  <conditionalFormatting sqref="D2">
    <cfRule type="cellIs" dxfId="24" priority="10" operator="equal">
      <formula>"ZAVRŠEN"</formula>
    </cfRule>
  </conditionalFormatting>
  <conditionalFormatting sqref="D4:E4">
    <cfRule type="cellIs" dxfId="23" priority="9" operator="equal">
      <formula>"ZAVRŠEN"</formula>
    </cfRule>
  </conditionalFormatting>
  <conditionalFormatting sqref="D164:D1048576 E3:E136 D137:E163 D2:D136">
    <cfRule type="containsText" dxfId="22" priority="7" operator="containsText" text="Nije završen">
      <formula>NOT(ISERROR(SEARCH("Nije završen",D2)))</formula>
    </cfRule>
    <cfRule type="cellIs" dxfId="21" priority="8" operator="equal">
      <formula>"ZAVRŠEN"</formula>
    </cfRule>
  </conditionalFormatting>
  <conditionalFormatting sqref="D4:E163">
    <cfRule type="cellIs" dxfId="20" priority="4" operator="equal">
      <formula>"Vraćen novac"</formula>
    </cfRule>
    <cfRule type="cellIs" dxfId="19" priority="5" operator="equal">
      <formula>"ugovorni rok - snimljen"</formula>
    </cfRule>
    <cfRule type="cellIs" dxfId="18" priority="6" operator="equal">
      <formula>"ugovorni rok - u pripremi"</formula>
    </cfRule>
  </conditionalFormatting>
  <conditionalFormatting sqref="D4:D163">
    <cfRule type="containsText" dxfId="17" priority="3" operator="containsText" text="ZAVRŠEN">
      <formula>NOT(ISERROR(SEARCH("ZAVRŠEN",D4)))</formula>
    </cfRule>
  </conditionalFormatting>
  <conditionalFormatting sqref="D1:D1048576">
    <cfRule type="containsText" dxfId="16" priority="1" operator="containsText" text="nije realizovan">
      <formula>NOT(ISERROR(SEARCH("nije realizovan",D1)))</formula>
    </cfRule>
    <cfRule type="containsText" dxfId="15" priority="2" operator="containsText" text="Nije realizovan">
      <formula>NOT(ISERROR(SEARCH("Nije realizovan",D1)))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F9" sqref="F9"/>
    </sheetView>
  </sheetViews>
  <sheetFormatPr defaultRowHeight="15" x14ac:dyDescent="0.25"/>
  <cols>
    <col min="1" max="1" width="21.42578125" customWidth="1"/>
    <col min="2" max="2" width="30.7109375" customWidth="1"/>
    <col min="3" max="3" width="30.42578125" customWidth="1"/>
    <col min="4" max="4" width="13.85546875" style="17" bestFit="1" customWidth="1"/>
    <col min="6" max="6" width="17.85546875" customWidth="1"/>
  </cols>
  <sheetData>
    <row r="1" spans="1:6" x14ac:dyDescent="0.25">
      <c r="A1" t="s">
        <v>0</v>
      </c>
      <c r="B1" t="s">
        <v>1</v>
      </c>
      <c r="C1" t="s">
        <v>588</v>
      </c>
      <c r="D1" t="s">
        <v>591</v>
      </c>
    </row>
    <row r="2" spans="1:6" x14ac:dyDescent="0.25">
      <c r="A2" s="16">
        <v>2017</v>
      </c>
      <c r="B2" t="s">
        <v>136</v>
      </c>
      <c r="C2" t="s">
        <v>484</v>
      </c>
      <c r="D2" s="17">
        <v>30000000</v>
      </c>
    </row>
    <row r="3" spans="1:6" x14ac:dyDescent="0.25">
      <c r="A3" s="16">
        <v>2018</v>
      </c>
      <c r="B3" t="s">
        <v>182</v>
      </c>
      <c r="C3" t="s">
        <v>589</v>
      </c>
      <c r="D3" s="17">
        <v>30000000</v>
      </c>
    </row>
    <row r="4" spans="1:6" x14ac:dyDescent="0.25">
      <c r="A4" s="16">
        <v>2019</v>
      </c>
      <c r="B4" t="s">
        <v>230</v>
      </c>
      <c r="C4" t="s">
        <v>484</v>
      </c>
      <c r="D4" s="17">
        <v>22500000</v>
      </c>
    </row>
    <row r="5" spans="1:6" x14ac:dyDescent="0.25">
      <c r="A5" s="16">
        <v>2020</v>
      </c>
      <c r="B5" t="s">
        <v>261</v>
      </c>
      <c r="C5" t="s">
        <v>484</v>
      </c>
      <c r="D5" s="17">
        <v>27000000</v>
      </c>
    </row>
    <row r="6" spans="1:6" x14ac:dyDescent="0.25">
      <c r="A6" s="16">
        <v>2020</v>
      </c>
      <c r="B6" t="s">
        <v>282</v>
      </c>
      <c r="C6" t="s">
        <v>484</v>
      </c>
      <c r="D6" s="17">
        <v>20000000</v>
      </c>
    </row>
    <row r="7" spans="1:6" x14ac:dyDescent="0.25">
      <c r="A7" s="16">
        <v>2020</v>
      </c>
      <c r="B7" t="s">
        <v>296</v>
      </c>
      <c r="C7" t="s">
        <v>590</v>
      </c>
      <c r="D7" s="17">
        <v>32000000</v>
      </c>
    </row>
    <row r="8" spans="1:6" ht="45" x14ac:dyDescent="0.25">
      <c r="A8" s="16">
        <v>2020</v>
      </c>
      <c r="B8" t="s">
        <v>297</v>
      </c>
      <c r="C8" t="s">
        <v>484</v>
      </c>
      <c r="D8" s="17">
        <v>18000000</v>
      </c>
      <c r="F8" s="18" t="s">
        <v>593</v>
      </c>
    </row>
    <row r="9" spans="1:6" ht="24.75" customHeight="1" x14ac:dyDescent="0.25">
      <c r="A9" t="s">
        <v>592</v>
      </c>
      <c r="B9">
        <v>7</v>
      </c>
      <c r="D9" s="17">
        <f>SUM(D2:D8)</f>
        <v>179500000</v>
      </c>
      <c r="F9" s="19">
        <v>117.3986</v>
      </c>
    </row>
    <row r="10" spans="1:6" ht="36" customHeight="1" x14ac:dyDescent="0.25">
      <c r="A10" t="s">
        <v>594</v>
      </c>
      <c r="D10" s="20">
        <f>D9/F9</f>
        <v>1528979.050857506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2026-03-10T14:22:02Z</dcterms:modified>
</cp:coreProperties>
</file>